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UNKA\TANULMANYI OSZTALY\2023_szeptembertol_mintatanterv\ÚJ_tanárképzés_2023-szeptembertol\Meghatározott egyszakos tanári\technika\"/>
    </mc:Choice>
  </mc:AlternateContent>
  <bookViews>
    <workbookView xWindow="0" yWindow="0" windowWidth="25200" windowHeight="11988" tabRatio="500" activeTab="1"/>
  </bookViews>
  <sheets>
    <sheet name="Útmutató" sheetId="1" r:id="rId1"/>
    <sheet name="Tantárgyleírás"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Bejegyzes">Útmutató!$B$8:$B$11</definedName>
    <definedName name="_xlnm.Print_Area" localSheetId="1">Tantárgyleírás!$A$1:$L$39</definedName>
    <definedName name="_xlnm.Print_Area" localSheetId="0">Útmutató!$A$1:$E$17</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42" i="2" l="1"/>
  <c r="I41" i="2"/>
  <c r="I40" i="2"/>
  <c r="I39" i="2"/>
  <c r="I38" i="2"/>
  <c r="I37" i="2"/>
  <c r="I36" i="2"/>
  <c r="I34" i="2"/>
  <c r="I33" i="2"/>
  <c r="I31" i="2"/>
  <c r="I30" i="2"/>
  <c r="I28" i="2"/>
  <c r="I27" i="2"/>
  <c r="I26" i="2"/>
  <c r="I25" i="2"/>
  <c r="I20" i="2"/>
  <c r="I19" i="2"/>
  <c r="I16" i="2"/>
  <c r="I13" i="2"/>
  <c r="I12" i="2"/>
  <c r="I11" i="2"/>
  <c r="I10" i="2"/>
  <c r="I8" i="2"/>
  <c r="I5" i="2"/>
  <c r="I4" i="2"/>
</calcChain>
</file>

<file path=xl/sharedStrings.xml><?xml version="1.0" encoding="utf-8"?>
<sst xmlns="http://schemas.openxmlformats.org/spreadsheetml/2006/main" count="459" uniqueCount="387">
  <si>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</si>
  <si>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</si>
  <si>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</si>
  <si>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</si>
  <si>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</si>
  <si>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</si>
  <si>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</si>
  <si>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</si>
  <si>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</si>
  <si>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</si>
  <si>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</si>
  <si>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</si>
  <si>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</si>
  <si>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</si>
  <si>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</si>
  <si>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</si>
  <si>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</si>
  <si>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</si>
  <si>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</si>
  <si>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</si>
  <si>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</si>
  <si>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</si>
  <si>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</si>
  <si>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</si>
  <si>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</si>
  <si>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</si>
  <si>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</si>
  <si>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</si>
  <si>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</si>
  <si>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</si>
  <si>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</si>
  <si>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rPr>
        <sz val="11"/>
        <color rgb="FFFF0000"/>
        <rFont val="Arial"/>
        <family val="2"/>
        <charset val="238"/>
      </rPr>
      <t xml:space="preserve">A zöld háttérrel jelzett tanulmányi követelményeknek kell megjelennie minden munkarendben az </t>
    </r>
    <r>
      <rPr>
        <b/>
        <sz val="11"/>
        <color rgb="FFFF0000"/>
        <rFont val="Arial"/>
        <family val="2"/>
        <charset val="1"/>
      </rPr>
      <t>oktatói félévi követelményrendszerben (tematikában)</t>
    </r>
    <r>
      <rPr>
        <sz val="11"/>
        <color rgb="FFFF0000"/>
        <rFont val="Arial"/>
        <family val="2"/>
        <charset val="238"/>
      </rPr>
      <t>!</t>
    </r>
  </si>
  <si>
    <t>Szak neve:</t>
  </si>
  <si>
    <t>Technika- és tervezés-tanár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</si>
  <si>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</si>
  <si>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</si>
  <si>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</si>
  <si>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</si>
  <si>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</si>
  <si>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</si>
  <si>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</si>
  <si>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</si>
  <si>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</si>
  <si>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</si>
  <si>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</si>
  <si>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</si>
  <si>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vizsgára bocsátás feltétele: pl. félév végi zárthelyi dolgozat 50%-os teljesítése</t>
  </si>
  <si>
    <t>requirement(s) for admission to examination: e. g., an end-term test with a minimum passing rate of 50%</t>
  </si>
  <si>
    <t>OTE1101</t>
  </si>
  <si>
    <t>A technika matematikai alapjai </t>
  </si>
  <si>
    <t>Mathematical fundamentals for technology</t>
  </si>
  <si>
    <t xml:space="preserve">Matematikai logika és halmazelméleti alapok. Valós számok, komplex számok.  Számsorozatok. Valós-valós függvények. Függvények jellemzői, határértéke. A differenciálszámítás alapjai, alkalmazása. Határozatlan és határozott integrál. Vektoralgebra. Mátrixszámítás. Determináns fogalma és alkalmazása lineáris egyenletrendszerek megoldására.
</t>
  </si>
  <si>
    <t>Basics of mathematical logic and set theory. Real numbers, complex numbers. Number series. Real-real functions. Characteristics and limits of functions. Basics and application of differential calculus. Indefinite and definite integral. Vectoralgebra. Matrix calculation. Determinant concept and its application to solve systems of linear equations.</t>
  </si>
  <si>
    <r>
      <rPr>
        <b/>
        <sz val="11"/>
        <rFont val="Arial"/>
        <family val="2"/>
        <charset val="238"/>
      </rPr>
      <t xml:space="preserve">Tudása:
</t>
    </r>
    <r>
      <rPr>
        <sz val="11"/>
        <rFont val="Arial"/>
        <family val="2"/>
        <charset val="238"/>
      </rPr>
      <t xml:space="preserve">- Rendelkezik matematikai látás- és gondolkodásmóddal, amely a megszerzett tudás alkalmazásában, az oktatásban való hasznosíthatóságában, valamint a speciális matematikai problémamegoldó technikák felhasználhatóságában is jelentkezik.
</t>
    </r>
    <r>
      <rPr>
        <b/>
        <sz val="11"/>
        <rFont val="Arial"/>
        <family val="2"/>
        <charset val="238"/>
      </rPr>
      <t xml:space="preserve">Képességei:
</t>
    </r>
    <r>
      <rPr>
        <sz val="11"/>
        <rFont val="Arial"/>
        <family val="2"/>
        <charset val="238"/>
      </rPr>
      <t xml:space="preserve">- Képes – elsősorban a természettudományokon belül – a különböző szakterületek tudás- és ismeretanyaga közötti összefüggések felismerésére, integrációjára.
</t>
    </r>
    <r>
      <rPr>
        <b/>
        <sz val="11"/>
        <rFont val="Arial"/>
        <family val="2"/>
        <charset val="238"/>
      </rPr>
      <t xml:space="preserve">Attitűd:
</t>
    </r>
    <r>
      <rPr>
        <sz val="11"/>
        <rFont val="Arial"/>
        <family val="2"/>
        <charset val="238"/>
      </rPr>
      <t xml:space="preserve">- Fontosnak tartja a szaktárgyán belüli szakmai együttműködést.
</t>
    </r>
  </si>
  <si>
    <r>
      <rPr>
        <b/>
        <sz val="11"/>
        <color rgb="FF000000"/>
        <rFont val="Arial"/>
        <family val="2"/>
        <charset val="238"/>
      </rPr>
      <t xml:space="preserve">Knowledge:
</t>
    </r>
    <r>
      <rPr>
        <sz val="11"/>
        <color rgb="FF000000"/>
        <rFont val="Arial"/>
        <family val="2"/>
        <charset val="238"/>
      </rPr>
      <t xml:space="preserve">- Has a mathematical vision and way of thinking, which is reflected in the application of the acquired knowledge, its usability in education, and the use of special mathematical problem-solving techniques.
</t>
    </r>
    <r>
      <rPr>
        <b/>
        <sz val="11"/>
        <color rgb="FF000000"/>
        <rFont val="Arial"/>
        <family val="2"/>
        <charset val="238"/>
      </rPr>
      <t xml:space="preserve">Skills:
</t>
    </r>
    <r>
      <rPr>
        <sz val="11"/>
        <color rgb="FF000000"/>
        <rFont val="Arial"/>
        <family val="2"/>
        <charset val="238"/>
      </rPr>
      <t xml:space="preserve">- Able to recognize and integrate the connections between the knowledge of different fields, especially within the natural sciences.
</t>
    </r>
    <r>
      <rPr>
        <b/>
        <sz val="11"/>
        <color rgb="FF000000"/>
        <rFont val="Arial"/>
        <family val="2"/>
        <charset val="238"/>
      </rPr>
      <t xml:space="preserve">Attitude:
</t>
    </r>
    <r>
      <rPr>
        <sz val="11"/>
        <color rgb="FF000000"/>
        <rFont val="Arial"/>
        <family val="2"/>
        <charset val="238"/>
      </rPr>
      <t xml:space="preserve">- Considers the professional cooperation within the subject important.
</t>
    </r>
  </si>
  <si>
    <t>2 db. zárthelyi dolgozat eredménye alapján</t>
  </si>
  <si>
    <t>based on the results of 2 in-class tests</t>
  </si>
  <si>
    <t xml:space="preserve">    • Blahota István: Kalkulus és Maxima, 2012. http://zeus.nyf.hu/~blahota/alkmat/ ISBN: 978-963-08-5197-8, 135 oldal
    • Kovács Zoltán: Lineáris algebra I., 2006. http://zeus.nyf.hu/~kovacsz/linalg1.pdf ,ISBN: –, 81 oldal
    • Kovács Zoltán: Feladatgyűjtemény lineáris algebra gyakorlatokhoz, Debrecen, Kossuth Egyetemi Kiadó, 2009. ISBN: 978-963-47-3212-9, 174 oldal
</t>
  </si>
  <si>
    <t>OTE1102</t>
  </si>
  <si>
    <t>A technika fizikai alapjai</t>
  </si>
  <si>
    <t>Physical fundamentals of technology</t>
  </si>
  <si>
    <t>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Kirchhoff-törvények. Áramvezetési mechanizmusok. Elektromos vezetés félvezetőkben. Váltakozó áram és szerepe a mindennapokban. A teljes elektromágneses színkép és tartomány. Természetes- és poláros fény. Az atomfizika alapjai. A radioaktivitás és szerepe a mindennapi életben. Méret és energiatartományok. Az energiatermelés alapelvei és lehetséges formái.</t>
  </si>
  <si>
    <t>Physics as a natural science. The process and methods of physical investigation. Fundamental forces in physics and their manifestations in nature. Kinematic and dynamic description of motion. The laws of thermodynamics. Phase changes. Electrostatic concepts and phenomena. Electric field and field strength. DC power sources. Ohm's law, Kirchhoff's circuit laws. Types of electric conduction. Semiconductors. Alternating current and its everyday significance. The electromagnetic spectrum. Natural and polarized light. Introductory atomic physics. Radioactivity and its everyday significance. Size and energy scales. The basics and possible forms of electric energy production.</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</si>
  <si>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</si>
  <si>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
They place great emphasis on problem-oriented thinking and inquiry-based learning.
</t>
    </r>
    <r>
      <rPr>
        <b/>
        <sz val="11"/>
        <color rgb="FF000000"/>
        <rFont val="Arial"/>
        <family val="2"/>
        <charset val="238"/>
      </rPr>
      <t xml:space="preserve">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
</t>
    </r>
  </si>
  <si>
    <t>a vizsgára bocsátás feltétele: a gyakorlati feladatok legalább 50%-s teljesítése</t>
  </si>
  <si>
    <t>exam prerequisite: scoring at least 50% on term assignments</t>
  </si>
  <si>
    <t xml:space="preserve">    • Holics László: Fizika, Akadémiai Kiadó, Bp., 2011., ISBN: 9789630584876, 1304 oldal
    • Természettudományi alapismeretek (Erlichné és társai), Bessenyei Könyvkiadó, Nyíregyháza, 2000. 480 oldal
    • Halász Tibor, Jurisits József, Szűcs József: Fizika 11-12., Mozaik Kiadó, 2017., ISBN: 9789636974664, 288 oldal</t>
  </si>
  <si>
    <t>OTE1103</t>
  </si>
  <si>
    <t>Kémiai és biológiai alapismeretek</t>
  </si>
  <si>
    <t>Fundamentals of chemistry and biology</t>
  </si>
  <si>
    <t>Atomok, molekulák. Az anyag, anyagok felosztása, csoportosítása, jellemzői.
Szervetlen kémia alapjai. Periódusos rendszer felépítése. Elemek csoportjainak jellemzése. Fémek.
Kristályszerkezet, molekulaszerkezet, halmazállapotok. Vegyületek általános jellemzői. Szerves kémia
alapjai. Szénhidrogének. Szénhidrátok. Szerves savak. Fehérjék. Lipidek csoportjai.
Az élőlények tulajdonságai, az élettelen és az élő különbségei. Alapvető életjelenségek. Az élet hierarchikus szerveződése. Az élőlények kapcsolatrendszere, azok egymásra épülése.
Természetes ökológiai rendszerek, ökoszisztémák. Fajfogalom. A fajok diverzitása. A természetvédelem rendszere.
Globális környezeti gondolkodás, fenntartható fejlődés. Az élelmiszer-technológia biológiai,
mikrobiológiai vonatkozásai. Génmanipulációs eljárások a mezőgazdaságban. Adalékanyagok,
színezékek. Növényi gyógyszer-alapanyagok. Ökológiai alapismeretek, humánökológiai fogalmak.</t>
  </si>
  <si>
    <t>Atoms, molecules. Division, grouping and characteristics of materials.
Basics of inorganic chemistry. Structure of the periodic table. Characterization of groups of elements. Metals.
Crystal structure, molecular structure, states of matter. General characteristics of compounds. Organic chemistry
its foundations. Hydrocarbons. Carbohydrates. Organic acids. Proteins. Groups of lipids. Properties of living things, differences between inanimate and living. Basic life phenomena. Hierarchical organization of life. The relationship system of living beings, their building on each other.
Natural ecological systems, ecosystems. Species concept. Species diversity. The system of nature conservation.
Global environmental thinking, sustainable development. Food technology is biological,
microbiological aspects. Genetic manipulation procedures in agriculture. Additives,
dyes. Herbal medicine raw materials. Basic knowledge of ecology, concepts of human ecology.</t>
  </si>
  <si>
    <r>
      <rPr>
        <b/>
        <sz val="11"/>
        <rFont val="Arial"/>
        <family val="2"/>
        <charset val="238"/>
      </rPr>
      <t>Tudása:</t>
    </r>
    <r>
      <rPr>
        <sz val="11"/>
        <rFont val="Arial"/>
        <family val="2"/>
        <charset val="238"/>
      </rPr>
      <t xml:space="preserve"> 
Ismeri a biológia és a kémia legfontosabb összefüggéseit, átlátja az élő és élettelen anyag legfontosabb jellemzőit. Ismeri a biológia és a kémia terminológiáját.
</t>
    </r>
    <r>
      <rPr>
        <b/>
        <sz val="11"/>
        <rFont val="Arial"/>
        <family val="2"/>
        <charset val="238"/>
      </rPr>
      <t>Képességei:</t>
    </r>
    <r>
      <rPr>
        <sz val="11"/>
        <rFont val="Arial"/>
        <family val="2"/>
        <charset val="238"/>
      </rPr>
      <t xml:space="preserve"> 
Képes a különböző kémiai és biológiai ismereteket szintetizálni, összefüggésében áttekinteni, a saját és a diákjai problémamegoldó gondolkodását fejleszteni a tudományos megismerés folyamatán keresztül.
</t>
    </r>
    <r>
      <rPr>
        <b/>
        <sz val="11"/>
        <rFont val="Arial"/>
        <family val="2"/>
        <charset val="238"/>
      </rPr>
      <t xml:space="preserve">Attitüdje: 
</t>
    </r>
    <r>
      <rPr>
        <sz val="11"/>
        <rFont val="Arial"/>
        <family val="2"/>
        <charset val="238"/>
      </rPr>
      <t xml:space="preserve">Elkötelezett a tanulók tudásának fejlesztésében, az érdeklődésük felkeltésében, a legfontosabb összefüggések megértetésében. Folyamatos ismeretszerzés, tájékozódás az alapbeállítottságának részét képezi. </t>
    </r>
  </si>
  <si>
    <r>
      <rPr>
        <b/>
        <sz val="11"/>
        <color rgb="FF000000"/>
        <rFont val="Arial"/>
        <family val="2"/>
        <charset val="238"/>
      </rPr>
      <t>Knowledge:</t>
    </r>
    <r>
      <rPr>
        <sz val="11"/>
        <color rgb="FF000000"/>
        <rFont val="Arial"/>
        <family val="2"/>
        <charset val="238"/>
      </rPr>
      <t xml:space="preserve"> 
Knows the most important connections between biology and chemistry, understands the most important characteristics of living and non-living matter. Knows the terminology of biology and chemistry.
</t>
    </r>
    <r>
      <rPr>
        <b/>
        <sz val="11"/>
        <color rgb="FF000000"/>
        <rFont val="Arial"/>
        <family val="2"/>
        <charset val="238"/>
      </rPr>
      <t>Skills:</t>
    </r>
    <r>
      <rPr>
        <sz val="11"/>
        <color rgb="FF000000"/>
        <rFont val="Arial"/>
        <family val="2"/>
        <charset val="238"/>
      </rPr>
      <t xml:space="preserve"> 
Student is able to synthesize various chemical and biological knowledge, review them in their context, and develop his/her own and his/her students' problem-solving thinking through the process of scientific knowledge. 
</t>
    </r>
    <r>
      <rPr>
        <b/>
        <sz val="11"/>
        <color rgb="FF000000"/>
        <rFont val="Arial"/>
        <family val="2"/>
        <charset val="238"/>
      </rPr>
      <t>Attitude:</t>
    </r>
    <r>
      <rPr>
        <sz val="11"/>
        <color rgb="FF000000"/>
        <rFont val="Arial"/>
        <family val="2"/>
        <charset val="238"/>
      </rPr>
      <t xml:space="preserve"> 
Committed to developing students' knowledge, arousing their interest, and helping them understand the most important connections. Continuous acquisition of knowledge and orientation is part of his basic attitude.</t>
    </r>
  </si>
  <si>
    <t>Írásbeli vizsga</t>
  </si>
  <si>
    <t>written exam</t>
  </si>
  <si>
    <t xml:space="preserve">Szerényi G. Berend M. (2009) Biológia I. Műszaki Könyvkiadó, Budapest, ISBN: 9631623866.
Szerényi G. Berend M. (2006): Biológia II. Műszaki Könyvkiadó, Budapest, ISBN: 9789631623874 .
Gömöry A. Kiss J. Müllner E. Berend M. Tóth G. (2013) Biológia III. Műszaki Könyvkiadó, Budapest, ISBN: 9789631623882
Gömöry A. Szerényi G. Berend M. (2011): Biológia IV. Műszaki Könyvkiadó, Budapest, ISBN:963-162-389-0.
G. Szabó T. Nyilas K. (1995): Biológia. ART-EAST Kft. Nyíregyháza. 
</t>
  </si>
  <si>
    <t>OTE1204</t>
  </si>
  <si>
    <t>Számítógéptechnika</t>
  </si>
  <si>
    <t>Computer Technology</t>
  </si>
  <si>
    <t>A számítógépek fejlődésének történelmi áttekintése. A számítógépek belső felépítése. Számítógépek működése. Algoritmusok és azok ábrázolási formái. Teljesítménynövelési specialitások a számítógépekben, Szuperszámítógép architektúrák. Számítógépes hálózati rendszerek.</t>
  </si>
  <si>
    <t>A historical overview of the development of computers. The internal structure of computers. How computers work. Algorithms and their representations. Performance enhancement specialities in computers, Supercomputer architectures. Computer network systems.</t>
  </si>
  <si>
    <r>
      <rPr>
        <b/>
        <sz val="11"/>
        <rFont val="Arial"/>
        <family val="2"/>
        <charset val="238"/>
      </rPr>
      <t xml:space="preserve">Tudása:
</t>
    </r>
    <r>
      <rPr>
        <sz val="11"/>
        <rFont val="Arial"/>
        <family val="2"/>
        <charset val="238"/>
      </rPr>
      <t xml:space="preserve">Ismeri a technika és tervezés tanítási terület ismeretelméleti, terminológiai alapjait és kapcsolatát más területekkel. 
</t>
    </r>
    <r>
      <rPr>
        <b/>
        <sz val="11"/>
        <rFont val="Arial"/>
        <family val="2"/>
        <charset val="238"/>
      </rPr>
      <t xml:space="preserve">Képességei:
</t>
    </r>
    <r>
      <rPr>
        <sz val="11"/>
        <rFont val="Arial"/>
        <family val="2"/>
        <charset val="238"/>
      </rPr>
      <t xml:space="preserve">Képes a modellező és robotépítő szakkörök szervezésére, vezetésére.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Elkötelezett a tanulók tudásának és tanulási képességeinek folyamatos fejlesztése iránt. Nyitott az egész életen át tartó tanulásra, tudva, hogy a technikai környezet változása folyamatosan új tudás megszerzését igényli.</t>
    </r>
  </si>
  <si>
    <r>
      <rPr>
        <b/>
        <sz val="11"/>
        <color rgb="FF000000"/>
        <rFont val="Arial"/>
        <family val="2"/>
        <charset val="238"/>
      </rPr>
      <t xml:space="preserve">Knowledge:
</t>
    </r>
    <r>
      <rPr>
        <sz val="11"/>
        <color rgb="FF000000"/>
        <rFont val="Arial"/>
        <family val="2"/>
        <charset val="238"/>
      </rPr>
      <t xml:space="preserve">Knowledge of the epistemological and terminological foundations of the field of technology and design and its relationship with other fields. 
</t>
    </r>
    <r>
      <rPr>
        <b/>
        <sz val="11"/>
        <color rgb="FF000000"/>
        <rFont val="Arial"/>
        <family val="2"/>
        <charset val="238"/>
      </rPr>
      <t xml:space="preserve">Skills:
</t>
    </r>
    <r>
      <rPr>
        <sz val="11"/>
        <color rgb="FF000000"/>
        <rFont val="Arial"/>
        <family val="2"/>
        <charset val="238"/>
      </rPr>
      <t xml:space="preserve">Ability to organise and lead modelling and robot building workshops.
Ability to identify the links between different fields of knowledge and to integrate different disciplines and subject areas. Teaching focuses on problem-solving and experiential learning.
</t>
    </r>
    <r>
      <rPr>
        <b/>
        <sz val="11"/>
        <color rgb="FF000000"/>
        <rFont val="Arial"/>
        <family val="2"/>
        <charset val="238"/>
      </rPr>
      <t xml:space="preserve">Attitude:
</t>
    </r>
    <r>
      <rPr>
        <sz val="11"/>
        <color rgb="FF000000"/>
        <rFont val="Arial"/>
        <family val="2"/>
        <charset val="238"/>
      </rPr>
      <t>Committed to the continuous development of students' knowledge and learning skills. Open to lifelong learning, aware that changes in the technical environment constantly require the acquisition of new knowledge.</t>
    </r>
  </si>
  <si>
    <t>1 db. zárthelyi dolgozat megírása és
1 db. alkalmazástechnikai feladat bemutatása</t>
  </si>
  <si>
    <t>1 in-class test, and
oral presentation of 1 homework assignment</t>
  </si>
  <si>
    <t xml:space="preserve">Szücs László: A számítógépek felépítése, Lexika Kiadó, 2003, 456 oldal, ISBN: 9631616746
Szász A. András: Számítógépek alapjai, E-könyv, Publio Kiadó, 2014.
Dr. Gál Zoltán: Bevezetés a számítógép architektúrákba, Egyetemi jegyzet, v1.0, Debreceni Egyetem Informatikai Kar, 2011.
Bártfai Barnabás: Office 2016: Word, Excel, Access, Outlook, PowerPoint, BBS-Info Kft., Budapest, 2016., 456 p. ISBN: 9786155477386 
Fodor Gábor Antal, Farkas Csaba: Windows 10 és Office 2016 felhasználóknak, Budapest, Jedlik Oktatási Stúdió Bt., 2016., 304 p. ISBN: 9786155012280 </t>
  </si>
  <si>
    <t>OTE1205</t>
  </si>
  <si>
    <t>Műszaki ábrázolás és kommunikáció</t>
  </si>
  <si>
    <t>Technical drawing and communication</t>
  </si>
  <si>
    <t xml:space="preserve">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Ábrázolás szabványokkal. Különleges ábrázolási módok. Méretmegadás, mérethálózat felépítése. Alkatrészek méretmegadása. Síklapú testek metszése síkkal, hálószerkesztés. Síklapú testek áthatása, hálószerkesztés. Görbelapú testek síkmetszése, áthatása, hálószerkesztés.
Kötések, kötőgépelemek. Csavarok, ékek, reteszek, egyéb kötések ábrázolása. Hegesztett kötések. Rugók, csapágyak, fogazott gépelem kapcsolatok ábrázolása. Metszeti ábrázolás. Méret-, alak- és helyzettűrések, felületi érdesség. Alkatrész és összeállítási rajok. Építészeti és épületgépészeti rajzdokumentációk. Szabványok.
Vektorgrafikus tervező program alapjai. Autocad (vagy más 3D-s tervezőprogram) alapok.
</t>
  </si>
  <si>
    <t>Basics of geometry, projection. Scatterplot, reset. Axonometric, projection representation - view order. Representation and reconstruction of straight and plane. Writing standards. Representation of plane elements lying in a plane and perpendicular to it. Tasks size. Rotate plane back and forth. Transformation of spatial elements. Engraving concept. Simple and complex engraving. Representation and beating of planar bodies with a straight line. Representation with standards. Special modes of representation. Size specification, size network structure. Specify parts dimensions. Intersection of planar bodies with planes, mesh construction. Influence of flat bodies, mesh construction. Flat sectioning, penetration, mesh construction of curved-based bodies.
Bindings, knitting machine elements. Representation of screws, wedges, latches, other joints. Welded joints. Representation of springs, bearings, toothed machine element connections. Sectional representation. Size, shape and position tolerances, surface roughness. Parts and assembly swarms. Architectural and building engineering drawing documentation. Standards.
Basics of vector graphic design program. Autocad (or other 3D design program) basics.</t>
  </si>
  <si>
    <r>
      <rPr>
        <b/>
        <sz val="11"/>
        <rFont val="Arial"/>
        <family val="2"/>
        <charset val="1"/>
      </rPr>
      <t xml:space="preserve">Tudása:
</t>
    </r>
    <r>
      <rPr>
        <sz val="11"/>
        <rFont val="Arial"/>
        <family val="2"/>
        <charset val="1"/>
      </rPr>
      <t xml:space="preserve">Ismeri a tantárgy tanítása-tanulása során fejlesztendő speciális kompetenciákat, ezek
fejlesztésének és diagnosztikus mérésének módszereit. Rendelkezik az információszerzéshez, az információk feldolgozásához, értelmezéséhez és elrendezéséhez szükséges alapvető (szövegértési, logikai, informatikai) felkészültséggel. Ismeri az általa tanított tudományág, szakterület (tanulási terület, művészeti terület) ismeretelméleti alapjait, megismerési sajátosságait, logikáját és terminológiáját, valamint kapcsolatát más tudományokkal, tantárgyakkal, tanulási területekkel. Ismeri a szaktárgy tanítása-tanulása során felhasználható nyomtatott és nem nyomtatott információforrásokat, a digitális tankönyveket, taneszközöket. 
</t>
    </r>
    <r>
      <rPr>
        <b/>
        <sz val="11"/>
        <rFont val="Arial"/>
        <family val="2"/>
        <charset val="1"/>
      </rPr>
      <t xml:space="preserve">Képességei:
</t>
    </r>
    <r>
      <rPr>
        <sz val="11"/>
        <rFont val="Arial"/>
        <family val="2"/>
        <charset val="1"/>
      </rPr>
      <t xml:space="preserve">Képes tantárgy keretében végzett tevékenységekkel, a hagyományos kézműves és a digitális technológiák felhasználásával a tanulókat tervező és alkotó munkára motiválni. Képes a gyakorlati tevékenységekhez szükséges készségek és képességek kialakítására. Pedagógiai munkájában felmerülő problémákhoz képes adekvát szakirodalmat keresni, felhasználni. 
</t>
    </r>
    <r>
      <rPr>
        <b/>
        <sz val="11"/>
        <rFont val="Arial"/>
        <family val="2"/>
        <charset val="1"/>
      </rPr>
      <t xml:space="preserve">Attitűd:
</t>
    </r>
    <r>
      <rPr>
        <sz val="11"/>
        <rFont val="Arial"/>
        <family val="2"/>
        <charset val="1"/>
      </rPr>
      <t>Tanári munkájában a problémamegoldó gondolkodást, a saját tapasztalás útján történő
ismeretszerzést helyezi a középpontba. Nyitott és innovatív a tervezési és végrehajtási készségek kialakítására, a tantárgy keretében az életében felmerülő komplex gyakorlati problémák megoldására történő felkészítésre.</t>
    </r>
  </si>
  <si>
    <r>
      <rPr>
        <b/>
        <sz val="11"/>
        <color rgb="FF000000"/>
        <rFont val="Arial"/>
        <family val="2"/>
        <charset val="1"/>
      </rPr>
      <t xml:space="preserve">Knowledge:
</t>
    </r>
    <r>
      <rPr>
        <sz val="11"/>
        <color rgb="FF000000"/>
        <rFont val="Arial"/>
        <family val="2"/>
        <charset val="1"/>
      </rPr>
      <t xml:space="preserve">They are aware of the special competencies to be developed when teaching and learning the subject and the methods for developing and assessing them. They have the requisite skills (comprehension, logic, IT) to acquire, process, interpret and organize information. They are familiar with the foundations, techniques, logic and terminology of their field and its connections to other fields of study. They know the sources of information, textbooks, educational materials and tools that can be used in teaching and learning the subject. 
</t>
    </r>
    <r>
      <rPr>
        <b/>
        <sz val="11"/>
        <color rgb="FF000000"/>
        <rFont val="Arial"/>
        <family val="2"/>
        <charset val="1"/>
      </rPr>
      <t xml:space="preserve">Skills:
</t>
    </r>
    <r>
      <rPr>
        <sz val="11"/>
        <color rgb="FF000000"/>
        <rFont val="Arial"/>
        <family val="2"/>
        <charset val="1"/>
      </rPr>
      <t xml:space="preserve">They are capable of motivating students to activities involving design and creation using traditional handicraft methods and digital technologies. They are able to develop the students’ skills for practical activities. They are able to find and use appropriate technical literature to solve problems in their pedagogical work.
</t>
    </r>
    <r>
      <rPr>
        <b/>
        <sz val="11"/>
        <color rgb="FF000000"/>
        <rFont val="Arial"/>
        <family val="2"/>
        <charset val="1"/>
      </rPr>
      <t xml:space="preserve">Attitude:
</t>
    </r>
    <r>
      <rPr>
        <sz val="11"/>
        <color rgb="FF000000"/>
        <rFont val="Arial"/>
        <family val="2"/>
        <charset val="1"/>
      </rPr>
      <t>They focus on problem-oriented thinking and learning by doing in their pedagogical work. They are open to and innovative in developing the skills for planning and execution in students, and in preparing students to solve complex practical problems in life.</t>
    </r>
  </si>
  <si>
    <t>2db. zárthelyi dolgozat és 3db. alkalmazástechnikai feladat beadása</t>
  </si>
  <si>
    <t>2 in-class tests, and
3 homework assignments</t>
  </si>
  <si>
    <t xml:space="preserve">HADHÁZY I.: Műszaki ábrázolás II. Jegyzet. Nyíregyháza, 2000.
KÓSA PÉTER MŰSZAKI ÁBRÁZOLÁS I. (Ábrázoló geometria) Előadás-és gyakorlati segédlet 2018. oldalak: 1-137.(belső segédlet)
BÁRSONY I.: Műszaki ábrázoló geometria. Szega Books Kft., Budapest, 2005. ISBN 963 867 928 4. Teljes terjedelem: 272 oldal.
FÓRIS T.:A műszaki rajz alapjai. Síkmértan. Térmértan. Tankönyvmester Kiadó, Budapest 2006. ISBN: 963946046X Teljes terjedelem: 100 oldal.
 OCSKÓ GY.: Műszaki Ábrázolás. Maróti Könyvkereskedés és Könyvkiadó, Budapest, 2011.
</t>
  </si>
  <si>
    <t>OTE1206</t>
  </si>
  <si>
    <t>Műszaki alapismeretek</t>
  </si>
  <si>
    <t>Introduction to engineering</t>
  </si>
  <si>
    <t>Szabványosítás, szabványok. Műszaki mértékegységek. Fontosabb mechanikai és fizikai összefüggések, mozgásfajták. Oldható és oldhatatlan kötések, támasztóelemek. Erő- és alakzáró hajtások. A pneumatika és hidraulika alapjai. A mezőgazdasági termelés alapvető gépei. A munkavédelem fogalma, a baleset fogalma, a biztonságtechnika és a munkavédelem eszközrendszere. különböző munkafolyamatok és munkahelyek
munkabiztonsági alapelvei és követelményei. A biztonságos munkavégzés szervezési és vezetéselméleti alapjai. Foglalkozási ártalmak típusai, leírásuk megelőzési és védekezési módszerek. Tűz- és robbanásvédelem. Elektromos berendezések és munkahelyek érintésvédelmi alapjai. Környezeti
ártalmak és azok hatásai. Foglalkozási megbetegedések és megelőzésük módszerei. Munkabalesetek, elsősegélynyújtás és újraélesztés. Katasztrófatípusok és katasztrófavédelem.</t>
  </si>
  <si>
    <t>Standardisation, standards. Technical units of measurement. Major mechanical and physical relationships, types of motion. Welding, soldering, bolting, glueing, bearings. Friction drives, belt drives, chain drives, gear drive. Basics of pneumatics and hydraulics. Basic machines of agricultural production. The concept of occupational safety and health, the concept of accidents, safety engineering and the tools of occupational safety and health principles and requirements of occupational safety. The organisational and managerial foundations of safe work. Types of occupational hazards, their description, prevention and control methods. Fire and explosion protection. Contact protection principles for electrical equipment and workplaces. Environmental hazards and their effects. Occupational diseases and methods of prevention. Accidents at work, first aid and resuscitation. Types of disasters and disaster management.</t>
  </si>
  <si>
    <r>
      <rPr>
        <b/>
        <sz val="11"/>
        <rFont val="Arial"/>
        <family val="2"/>
        <charset val="238"/>
      </rPr>
      <t xml:space="preserve">Tudása:
</t>
    </r>
    <r>
      <rPr>
        <sz val="11"/>
        <rFont val="Arial"/>
        <family val="2"/>
        <charset val="238"/>
      </rPr>
      <t xml:space="preserve">Ismeri a technika és tervezés tanítási terület ismeretelméleti, terminológiai alapjait és kapcsolatát más területekkel. Ismeri a technikai (műszaki, agrár, szolgáltatási) problémahelyzetek megoldásának korszerű módszereit, eljárásait, ezeket választva tanulói, közösségi együttműködésre szoktat (projektmódszer, kooperativitás).                    Ismeri az általa tanított tudományág, szakterü-let (tanulási terület, művészeti terület) ismeretelméleti alapjait, megismerési sajátosságait, logikáját és terminológiáját, valamint kapcsolatát más tudományokkal, tantárgyakkal, tanulási területekkel.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Képes a technika és tervezés ismeretanyagának megfelelő csoportosításával, rendszerezésével, közvetítésével az érdeklődés, a figyelem folyamatos fenntartására. Képes kapcsolatot teremteni a közművelődési intézményekkel, ipari, mezőgazdasági és
szolgáltató vállalatokkal, üzemekkel.
</t>
    </r>
    <r>
      <rPr>
        <b/>
        <sz val="11"/>
        <rFont val="Arial"/>
        <family val="2"/>
        <charset val="238"/>
      </rPr>
      <t xml:space="preserve">Attitűd: 
</t>
    </r>
    <r>
      <rPr>
        <sz val="11"/>
        <rFont val="Arial"/>
        <family val="2"/>
        <charset val="238"/>
      </rPr>
      <t xml:space="preserve">Elkötelezett a tanulók tudásának és tanulási képességeinek folyamatos fejlesztése iránt.
Törekszik az aktív együttműködésre a tantárgy, valamint más tantárgyak tanáraival.   Elkötelezett a nemzeti értékek, különösen a magyar ipar és technikatörténet beépítésére a tantervbe. Kész részt vállalni a tantárggyal kapcsolatos fejlesztési, innovációs tevékenységben. </t>
    </r>
  </si>
  <si>
    <r>
      <rPr>
        <b/>
        <sz val="11"/>
        <color rgb="FF000000"/>
        <rFont val="Arial"/>
        <family val="2"/>
        <charset val="238"/>
      </rPr>
      <t xml:space="preserve">Knowledge:
</t>
    </r>
    <r>
      <rPr>
        <sz val="11"/>
        <color rgb="FF000000"/>
        <rFont val="Arial"/>
        <family val="2"/>
        <charset val="238"/>
      </rPr>
      <t xml:space="preserve">They are familiar of the epistemological and terminological foundations of the field of technology and design and its links with other fields. He/she knows modern methods and procedures for solving technical (technical, agricultural, service) problems, and by choosing them, he teaches students to work together in a community (project method, cooperative approach). He/she knows the epistemological foundations, cognitive features, logic and terminology of the discipline, subject area (field of study, field of art) he/she teaches, as well as its relationship with other sciences, subjects and fields of study.
</t>
    </r>
    <r>
      <rPr>
        <b/>
        <sz val="11"/>
        <color rgb="FF000000"/>
        <rFont val="Arial"/>
        <family val="2"/>
        <charset val="238"/>
      </rPr>
      <t xml:space="preserve">Skills:
</t>
    </r>
    <r>
      <rPr>
        <sz val="11"/>
        <color rgb="FF000000"/>
        <rFont val="Arial"/>
        <family val="2"/>
        <charset val="238"/>
      </rPr>
      <t xml:space="preserve">He/she habituates his/her students to intellectual and manual work and appreciation of its results. He/she has the ability to recognise the links between different areas of knowledge and to use the different integrate different disciplines and subject contents. He/she has the ability to liaise with public cultural institutions, agricultural, industrial and service companies and businesses.
</t>
    </r>
    <r>
      <rPr>
        <b/>
        <sz val="11"/>
        <color rgb="FF000000"/>
        <rFont val="Arial"/>
        <family val="2"/>
        <charset val="238"/>
      </rPr>
      <t xml:space="preserve">Attitude:
</t>
    </r>
    <r>
      <rPr>
        <sz val="11"/>
        <color rgb="FF000000"/>
        <rFont val="Arial"/>
        <family val="2"/>
        <charset val="238"/>
      </rPr>
      <t>He/she has a commitment to the continuous development of students' knowledge and learning skills. He/she strives for active cooperation with teachers of the subject and other subjects. Committed to incorporating national values, especially the history of Hungarian industry and technology, into the into the curriculum. Willing to participate in the development and innovation of the curriculum.</t>
    </r>
  </si>
  <si>
    <t>vizsgára bocsátás feltétele: 1 db zárthelyi dolgozat min. 50%-os teljesítése és egy projektfeladat elkészítése</t>
  </si>
  <si>
    <t>requirement(s) for admission to examination: 1 written papers (min. 50% result) and 1 project assignment</t>
  </si>
  <si>
    <t>KOVÁCS Z.-SZEGEDI A.-LAJTOS I., 2018. Műszaki alapismeretek. MOOC elektronikus tananyag (NYE).                                                KOVÁCS Z., 2018. Műszaki alapismeretek példatár. NYE DUÁL elektronikus tananyag (segédlet).                                                      SITKEI GY. 2004. Mezőgazdasági műszaki ismeretek. Szaktudás Kiadó Ház, Budapest. ISBN: 9639553131                                             WALZ G.: Munkavédelem. Szent István Egyetem, Gödöllő, 2014. ISBN: -                        KÓSA CS.: Munkavédelem, egészségvédelem I-II. köt. BME Mérnöki Továbbképző Intézet, Budapest, 2004. ISBN: 9634317979</t>
  </si>
  <si>
    <t>OTE1207</t>
  </si>
  <si>
    <t>Életviteli ismeretek</t>
  </si>
  <si>
    <t>Life management</t>
  </si>
  <si>
    <t>A társas-társadalmi és a mesterséges (technikai) környezet tapasztalati megismertetésére, a mindennapi életvezetéshez szükséges tudás nyújtásának kialakítására irányuló ismeretek. Család, háztartás, tárgykultúra. Kisebbség és hátrányos helyzet fogalma, kisebbségi csoportok Magyarországon és életmód jellemzőik. Kisebbségek és hátrányos helyzetűek egészség-esélyei. A család, mint legfontosabb kiscsoport. A család változása. A családi szocializáció, nemi szerepszocializáció. A családi élet szakaszai. Veszélyforrások a családban. Az életmód és az életstílus definíciói. Az egészséges életmódot meghatározó tényezők.</t>
  </si>
  <si>
    <t>Knowledge aimed at the experiential acquaintance of the social- and artificial (technical) environment. Development of the knowledge necessary for everyday life management. Family, household, object culture. The concept of minority and being disadvantaged. Minority groups in Hungary and their lifestyle characteristics. Health opportunities for minorities and the disadvantaged. The family as the most important small group in the society. Cange of the family. Family socialization, gender role socialization. Stages of family life. Dangers in the family. Definitions of lifestyle and life managament. Factors determining a healthy lifestyle.</t>
  </si>
  <si>
    <r>
      <rPr>
        <b/>
        <sz val="11"/>
        <rFont val="Arial"/>
        <family val="2"/>
        <charset val="238"/>
      </rPr>
      <t xml:space="preserve">Tudása:
</t>
    </r>
    <r>
      <rPr>
        <sz val="11"/>
        <rFont val="Arial"/>
        <family val="2"/>
        <charset val="238"/>
      </rPr>
      <t xml:space="preserve">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
Törekszik az élethosszig tanulással kapcsolatos pozitív attitűd kialakítására, és a tanulók tanórai, tanórán kívüli (szakkörök) és iskolán kívüli tevékenységének összehangolására.
Ismeri az általa tanított tudományág, szakterület (tanulási terület, művészeti terület) ismeretelméleti alapjait, megismerési sajátosságait, logikáját és terminológiáját, valamint kapcsolatát más tudományokkal, tantárgyakkal, tanulási területekkel.
Ismeri a szaktárgy tanítása-tanulása során felhasználható nyomtatott és nem nyomtatott információforrásokat, a digitális tankönyveket, taneszközöket.
</t>
    </r>
    <r>
      <rPr>
        <b/>
        <sz val="11"/>
        <rFont val="Arial"/>
        <family val="2"/>
        <charset val="238"/>
      </rPr>
      <t xml:space="preserve">Képességei:
</t>
    </r>
    <r>
      <rPr>
        <sz val="11"/>
        <rFont val="Arial"/>
        <family val="2"/>
        <charset val="238"/>
      </rPr>
      <t xml:space="preserve">Képes a különböző tudásterületek közötti összefüggések felismerésére és a különböző tudományterületi, szaktárgyi tartalmak integrációjára.
Képes értelmezni és a tanulók érdekében felhasználni azokat a társadalmi-kulturális jelenségeket, amelyek befolyásolják a tanulók esélyeit, iskolai, illetve iskolán kívüli életét. Képes hozzájárulni az iskolai és osztálytermi toleráns, nyitott légkör megteremtéséhez.
</t>
    </r>
    <r>
      <rPr>
        <b/>
        <sz val="11"/>
        <rFont val="Arial"/>
        <family val="2"/>
        <charset val="238"/>
      </rPr>
      <t xml:space="preserve">Attitűdje:
</t>
    </r>
    <r>
      <rPr>
        <sz val="11"/>
        <rFont val="Arial"/>
        <family val="2"/>
        <charset val="238"/>
      </rPr>
      <t>Tanári munkájában a problémamegoldó gondolkodást, a saját tapasztalás útján történő ismeretszerzést helyezi a középpontba.
Nyitott és innovatív a tervezési és végrehajtási készségek kialakítására, a tantárgy keretében az életében felmerülő komplex gyakorlati problémák megoldására történő felkészítésre.
Törekszik az aktív együttműködésre a tantárgy, valamint más tantárgyak tanáraival.</t>
    </r>
  </si>
  <si>
    <r>
      <rPr>
        <b/>
        <sz val="11"/>
        <color rgb="FF000000"/>
        <rFont val="Arial"/>
        <family val="2"/>
        <charset val="238"/>
      </rPr>
      <t>Knowledge</t>
    </r>
    <r>
      <rPr>
        <sz val="11"/>
        <color rgb="FF000000"/>
        <rFont val="Arial"/>
        <family val="2"/>
        <charset val="238"/>
      </rPr>
      <t xml:space="preserve">:
They are committed to the continuous development of students' knowledge and learning skills,
They seek active collaboration with teachers of the subject as well as other subjects.They collaborate with colleagues and takes part in subject-related innovation activities.
They seek to develop a positive attitude towards lifelong learning and to coordinate students' activities in and out of school (specialties) and out of school.
They are familiar with the epistemological foundations, cognitive peculiarities, logic and terminology of the discipline they teach (field of study, field of art), as well as their relationship with other sciences, subjects and fields of study.
They know the printed and non-printed information sources, digital textbooks and teaching aids that can be used in the teaching and learning of the subject.
</t>
    </r>
    <r>
      <rPr>
        <b/>
        <sz val="11"/>
        <color rgb="FF000000"/>
        <rFont val="Arial"/>
        <family val="2"/>
        <charset val="238"/>
      </rPr>
      <t>Skills</t>
    </r>
    <r>
      <rPr>
        <sz val="11"/>
        <color rgb="FF000000"/>
        <rFont val="Arial"/>
        <family val="2"/>
        <charset val="238"/>
      </rPr>
      <t xml:space="preserve">:
They able to recognize the connections between different fields of knowledge and to integrate different disciplines and subject contents.
They are able to interpret and use socio-cultural phenomena that affect students' chances, life in and out of school for the benefit of students. It can contribute to creating a tolerant, open atmosphere in schools and classrooms.
</t>
    </r>
    <r>
      <rPr>
        <b/>
        <sz val="11"/>
        <color rgb="FF000000"/>
        <rFont val="Arial"/>
        <family val="2"/>
        <charset val="238"/>
      </rPr>
      <t xml:space="preserve">Attitude:
</t>
    </r>
    <r>
      <rPr>
        <sz val="11"/>
        <color rgb="FF000000"/>
        <rFont val="Arial"/>
        <family val="2"/>
        <charset val="238"/>
      </rPr>
      <t>In teaching, they focus on problem-solving thinking and gaining knowledge through their own experience.
They are open and innovative to develop planning and implementation skills, to prepare for solving complex practical problems in their life within the course.
They seek active collaboration with teachers of the subject as well as other subjects.</t>
    </r>
  </si>
  <si>
    <t>kisealőadás és házi dolgozat</t>
  </si>
  <si>
    <t>oral presentation and essay/home assignment</t>
  </si>
  <si>
    <t>Andorka Rudolf 2006. Bevezetés a szociológiába. Osiris Kiadó, Budapest ISBN 963 389 848 X
Barabás Katalin (szerk.) 2005. Egészségfejlesztés – alapismeretek pedagógusok számára. Medicina, Budapest ISBN 963 2260 341 
Forray R. Katalin (szerk.) 2006. Ismeretek a romológia alapképzési szakhoz. PTE BTK NTI Romológiai és Nevelésszociológia Tanszék, Pécsi Tudományegyetem, Pécs ISBN 963 9704 21 0
Nemzeti Ifjúsági statégia 2009-2024. "....Hogy általuk legyen jobb!" Emberi Erőforrások Minisztériuma, Budapest, 2009. https://emmiugyfelszolgalat.gov.hu/ifjusagugy/nemzeti-ifjusagi/nemzeti-ifjusagi-strategia</t>
  </si>
  <si>
    <t>OTE1108</t>
  </si>
  <si>
    <t>Környezettani alapismeretek</t>
  </si>
  <si>
    <t>Introduction to environmental science</t>
  </si>
  <si>
    <t>A környezettudomány főbb területeinek bemutatása, ismereti és szemléleti alapozás a későbbi tantárgyakhoz. Élő és élettelen környezeti tényezők. A környezet a környezetvédelem; a környezettudomány és az ökológia fogalma. Az emberi tevékenység káros hatásai. Globális környezeti rendszerek állapota, védelme. A talaj, a víz és a levegő szennyeződése. Üvegházhatás, ózonréteg vékonyodása, savas esők, füstköd. Biológiai sokféleség megtartásának
szükségessége, az emberiség felelőssége és feladatai. Hulladékgazdálkodási értékrend. Környezet, gazdaság, társadalom és a technikai fejlődés összefüggései. Fenntartható fejlődés célrendszere.</t>
  </si>
  <si>
    <t>Basic knowledge about the environmental science  for other lectures coming in future semesters. Definition of the environment, environmental protection, environmental science and ecology.  The interaction between human and nature, the impact of human activity on the environment and its effect on  human health. Harmful effects of human activity, soil, water and air pollution. Global environmental problems. The impact of changing environmental conditions on human health and biodiversity. Interaction between consumer society, environment and technical development. Waste manegement. Sustainable development goals.</t>
  </si>
  <si>
    <r>
      <rPr>
        <b/>
        <sz val="11"/>
        <rFont val="Arial"/>
        <family val="2"/>
        <charset val="1"/>
      </rPr>
      <t xml:space="preserve">Tudása:
</t>
    </r>
    <r>
      <rPr>
        <sz val="11"/>
        <rFont val="Arial"/>
        <family val="2"/>
        <charset val="1"/>
      </rPr>
      <t xml:space="preserve">Rendelkezik rendszerszerű, alapvető környezeti ismeretekkel. Ismeri az összefüggéseket természet és az ember kapcsolatrendszerében, különös tekintettel a tecnikai fejlődésre.
</t>
    </r>
    <r>
      <rPr>
        <b/>
        <sz val="11"/>
        <rFont val="Arial"/>
        <family val="2"/>
        <charset val="1"/>
      </rPr>
      <t xml:space="preserve">Képességei:
</t>
    </r>
    <r>
      <rPr>
        <sz val="11"/>
        <rFont val="Arial"/>
        <family val="2"/>
        <charset val="1"/>
      </rPr>
      <t xml:space="preserve">Képes a különböző társadalom- és természettudományos területek tudás- és ismeretanyaga közötti összefüggések felismerésére, integrációjára.  Képes transzdiszciplináris gondolkodásra. 
</t>
    </r>
    <r>
      <rPr>
        <b/>
        <sz val="11"/>
        <rFont val="Arial"/>
        <family val="2"/>
        <charset val="1"/>
      </rPr>
      <t xml:space="preserve">Attitűdje:
</t>
    </r>
    <r>
      <rPr>
        <sz val="11"/>
        <rFont val="Arial"/>
        <family val="2"/>
        <charset val="1"/>
      </rPr>
      <t>Bátorítja  tanulóit a kritikus gondolkodásra a globális problémákkal kapcsolatban.Törekszik a természet és az ember viszonyának felelősségteljes megismerésére.</t>
    </r>
  </si>
  <si>
    <r>
      <rPr>
        <b/>
        <sz val="11"/>
        <color rgb="FF000000"/>
        <rFont val="Arial"/>
        <family val="2"/>
        <charset val="1"/>
      </rPr>
      <t xml:space="preserve">Knowledge: 
</t>
    </r>
    <r>
      <rPr>
        <sz val="11"/>
        <color rgb="FF000000"/>
        <rFont val="Arial"/>
        <family val="2"/>
        <charset val="1"/>
      </rPr>
      <t xml:space="preserve">Students  have a clear view on systematic basic environmental issues.  They should be familiar with the relationships between humans and tthe environment, especially the technical development and environmental problems.
</t>
    </r>
    <r>
      <rPr>
        <b/>
        <sz val="11"/>
        <color rgb="FF000000"/>
        <rFont val="Arial"/>
        <family val="2"/>
        <charset val="1"/>
      </rPr>
      <t xml:space="preserve">Skills: 
</t>
    </r>
    <r>
      <rPr>
        <sz val="11"/>
        <color rgb="FF000000"/>
        <rFont val="Arial"/>
        <family val="2"/>
        <charset val="1"/>
      </rPr>
      <t xml:space="preserve">They can recognize connections between human activiy and global problems. They are able to recognize and integrate the relationships between different fields of social and natural sciences. They are capable of transdisciplinary thinking.                                                                            
</t>
    </r>
    <r>
      <rPr>
        <b/>
        <sz val="11"/>
        <color rgb="FF000000"/>
        <rFont val="Arial"/>
        <family val="2"/>
        <charset val="1"/>
      </rPr>
      <t xml:space="preserve">Attitude: 
</t>
    </r>
    <r>
      <rPr>
        <sz val="11"/>
        <color rgb="FF000000"/>
        <rFont val="Arial"/>
        <family val="2"/>
        <charset val="1"/>
      </rPr>
      <t xml:space="preserve">They encourage students to  think critically about global problems. They strive for the responsible cognition of  the relationship between nature and human.             </t>
    </r>
  </si>
  <si>
    <t xml:space="preserve"> Zárthelyi dolgozatok min. 50%-os teljesítése.</t>
  </si>
  <si>
    <t xml:space="preserve"> at least 50% on the tests during the term</t>
  </si>
  <si>
    <t xml:space="preserve">Kötelező:
Kiss F., Vallner Judit (2000): Környezettudományi alapismeretek, a „Természettudományi Alapismeretek” c. tankönyvben (szerk.: Iszáj Ferenc),  Nyíregyháza, Bessenyei György Könyvkiadó, 403-480. o. ISBN 963 9130818
Kiss Ferenc, Lakatos Gyula, Rakonczai János, Majer József (2011): Környezettani alapismeretek,. (http://www.tankonyvtar.hu, http://www.nyf.hu/kornyezet/node/8)
Ajánlott:
Kerényi Attila (2003): Környezettan, Mezőgazda, ISBN 963 9358 90 8
</t>
  </si>
  <si>
    <t>OTE1109</t>
  </si>
  <si>
    <t>Anyagtudomány és technológia 1</t>
  </si>
  <si>
    <t>Materials Science and Technology 1</t>
  </si>
  <si>
    <t>Az anyag keletkezésére vonatkozó elméletek, rendező elvek. Az anyag szerkezete, az általunk használt anyagok csoportosítása. Az anyagok szerkezetének szintjei, az anyag építőelemei. Kristályok szerkezete, elemi cellák. Kötésmódok a kristályrácsokban, kristályrács típusok. Rácsrendezetlenségek, rácshibák. Fémek és ötvözetek kristályosodása. A vas és a vas-szén rendszer. Műanyagok, kerámiák, fa, textil, kompozitok-társított anyagok, intelligens anyagok. Anyagmegválasztás gyakorlati szempontjai. Komplex alkalmazás.  A technológiák általános jellemzői, csoportosításuk, az anyagmegmunkálások főbb területei. A technikai-műszaki tervek megvalósításához szükséges alapvető ismeretek és készségek elsajátítása. Az alkalmazott anyagok mechanikai és technológiai tulajdonságainak ismerete. Az anyagok előállításának főbb technológiái, e technológiák természeti, gazdasági és társadalmi kapcsolatrendszere. A vas, alumínium és réz előállítása, jellegzetes ötvözeteik. Gyors prototípus gyártás. Alapvető anyagmegmunkáló műveletek, műveletelemek, szerszám- és gépismeretek elsajátítása.</t>
  </si>
  <si>
    <t>Theories about the formation of materials, organizing principles. The structure of the material, the grouping of the used materials. Levels of the structure of materials, building elements of materials. Structure of crystals, elementary cells. Bonding modes in crystal lattices, crystal lattice types. Grid disorder, grid errors. Crystallization of metals and alloys. The iron and iron-carbon system. Plastics, ceramics, wood, textiles, composites-associated materials, intelligent materials. Practical aspects of material selection. Complex applications. General characteristics of technologies, their grouping, the main areas of material processing. Acquisition of basic knowledge and skills required for the implementation of technical plans. Knowledge of the mechanical and technological properties of the used materials. The main technologies of the production of materials, the natural, economic and social relations between these technologies. Production of iron, aluminum and copper, their characteristic alloys. Rapid prototype production. Knowledge of basic material processing operations, operation elements, tools and machine knowledges.</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</si>
  <si>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és diagnosztikus mérésének módszereit.Ismeri a technika és tervezés tanítási terület ismeretelméleti, terminológiai alapjait és kapcsolatát más területekkel.Ismeri a technika és tervezés szaktárgy megértéséhez és kreatív alkalmazásához szükséges gondolkodásmód kialakulásában, kialakításában szerepet játszó pszichológiai tényezőket, a tapasztalás jelentőségét.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Képes a gyakorlati tevékenységekhez szükséges készségek és képességek kialakítására
</t>
    </r>
    <r>
      <rPr>
        <b/>
        <sz val="11"/>
        <rFont val="Arial"/>
        <family val="2"/>
        <charset val="238"/>
      </rPr>
      <t xml:space="preserve">
Attitűdje:
</t>
    </r>
    <r>
      <rPr>
        <sz val="11"/>
        <rFont val="Arial"/>
        <family val="2"/>
        <charset val="238"/>
      </rPr>
      <t xml:space="preserve">Elkötelezett a tanulók tudásának és tanulási képességeinek folyamatos fejlesztése iránt.
A tanulókat önálló véleményalkotásra, a mérlegelő gondolkodásmódra ösztönzi. Fontosnak tartja az alapos felkészülést, tervezést és a rugalmas megvalósítást. </t>
    </r>
  </si>
  <si>
    <r>
      <rPr>
        <b/>
        <sz val="11"/>
        <color rgb="FF000000"/>
        <rFont val="Arial"/>
        <family val="2"/>
        <charset val="238"/>
      </rPr>
      <t xml:space="preserve">Knowledge:
</t>
    </r>
    <r>
      <rPr>
        <sz val="11"/>
        <color rgb="FF000000"/>
        <rFont val="Arial"/>
        <family val="2"/>
        <charset val="238"/>
      </rPr>
      <t xml:space="preserve">Knows the special competencies to be developed during the teaching and learning of the subject, the methods of their development and diagnostic measurement. Knows the epistemological and terminological foundations of the field of engineering and design and its relationship with other fields. He knows the psychological factors that play a role in the development and development of the way of thinking necessary for the understanding and creative application of technology and design.
</t>
    </r>
    <r>
      <rPr>
        <b/>
        <sz val="11"/>
        <color rgb="FF000000"/>
        <rFont val="Arial"/>
        <family val="2"/>
        <charset val="238"/>
      </rPr>
      <t xml:space="preserve">Skills:
</t>
    </r>
    <r>
      <rPr>
        <sz val="11"/>
        <color rgb="FF000000"/>
        <rFont val="Arial"/>
        <family val="2"/>
        <charset val="238"/>
      </rPr>
      <t xml:space="preserve">He accustoms his students to mental and manual work and to the appreciation of its results. It is able to recognize the connections between different fields of knowledge and to integrate different disciplines and subject contents. In her teaching, she focuses on problem-solving thinking and gaining knowledge through her own experience. Able to develop the skills and abilities required for practical activities
</t>
    </r>
    <r>
      <rPr>
        <b/>
        <sz val="11"/>
        <color rgb="FF000000"/>
        <rFont val="Arial"/>
        <family val="2"/>
        <charset val="238"/>
      </rPr>
      <t>Attitude</t>
    </r>
    <r>
      <rPr>
        <sz val="11"/>
        <color rgb="FF000000"/>
        <rFont val="Arial"/>
        <family val="2"/>
        <charset val="238"/>
      </rPr>
      <t>: 
It is committed to the continuous development of students' knowledge and learning skills. It encourages students to form independent opinions and to think thoughtfully. He considers thorough preparation, planning and flexible implementation important.</t>
    </r>
  </si>
  <si>
    <t>A vizsgára bocsátás feltétele: 2 db zh-dolgozat, 1 db alkalmazástechnikai feladat (projektmunka),  min. 50%-os teljesítése.</t>
  </si>
  <si>
    <t>exam prerequisite: 50% on the end-term test and on the homework assignment.</t>
  </si>
  <si>
    <t xml:space="preserve">KOMÓCSIN M.: Gépipari anyagismeret. Miskolc: Cokom Mérnökiroda Kft, 2010. 409 p. ISBN 9789630646871                                                    PÉK L.: Anyagszerkezettan és anyagismeret. Budapest: Dinasztia Kiadó, 2000. 399 p. ISBN 9636573263                                                DUDÁS I.: Gépgyártás-technológia I. A gépgyártás-technológia alapjai. Műszaki Könyvkiadó, Budapest, 2011. 583 p. ISBN: 978631640304                                             BRÁDA CS.: Gépész anyagismeret I.,Bp. Szega Books Kft., 2021. 48 p. ISBN: 9786155720321
BRÁDA CS.: Gépész anyagismeret II.,Bp. Szega Books Kft., 2021. 112 p. ISBN 9789631665437
</t>
  </si>
  <si>
    <t>OTE1110</t>
  </si>
  <si>
    <t>Gépelemek</t>
  </si>
  <si>
    <t>Machine elements</t>
  </si>
  <si>
    <t>Kötőelemek: csavarkötések, ék- és reteszkötések, csapszeg- és szegkötések. Tengelyek, bordástengelyek és méretezésük. Síkló- ésgördülőcsapágyak és kiválasztási módjuk. Tengelykapcsolók, vonóelemes hajtások, fogaskerekes hajtások.</t>
  </si>
  <si>
    <t>Fasteners: screw connections, wedge and latch connections, cotter pin and nail connections. Shafts and splinned shaft and their dimensioning, bearings and their selection, couplings, traction drives, gear drives.</t>
  </si>
  <si>
    <r>
      <rPr>
        <b/>
        <sz val="11"/>
        <rFont val="Arial"/>
        <family val="2"/>
        <charset val="1"/>
      </rPr>
      <t xml:space="preserve">Tudása:
</t>
    </r>
    <r>
      <rPr>
        <sz val="11"/>
        <rFont val="Arial"/>
        <family val="2"/>
        <charset val="1"/>
      </rPr>
      <t xml:space="preserve"> Rendelkezik az információszerzéshez, az információk feldolgozásához, értelmezéséhez és elrendezéséhez szükséges alapvető felkészültséggel. Ismeri az általa tanított tudományág, szakterület ismeretelméleti alapjait, megismerési sajátosságait, logikáját és terminológiáját, valamint kapcsolatát más tudományokkal, tantárgyakkal, tanulási területekkel Ismeri a tanulásszervezési módokat, tanítási és tanulási stratégiákat, fontosabb módszereket. Ismeri a tantárgy módszertanának hazai és nemzetközi eredményeit, szakirodalmát, aktuális kérdéseit. Ismeri a szaktárgy tanítása-tanulása során felhasználható nyomtatott és nem nyomtatott információforrásokat, a digitális tankönyveket, taneszközöket. 
</t>
    </r>
    <r>
      <rPr>
        <b/>
        <sz val="11"/>
        <rFont val="Arial"/>
        <family val="2"/>
        <charset val="1"/>
      </rPr>
      <t xml:space="preserve">Képességei:
</t>
    </r>
    <r>
      <rPr>
        <sz val="11"/>
        <rFont val="Arial"/>
        <family val="2"/>
        <charset val="1"/>
      </rPr>
      <t xml:space="preserve">Képes a különböző tudásterületek közötti összefüggések felismerésére és a különböző tudományterületi, szaktárgyi tartalmak integrációjára.
</t>
    </r>
    <r>
      <rPr>
        <b/>
        <sz val="11"/>
        <rFont val="Arial"/>
        <family val="2"/>
        <charset val="1"/>
      </rPr>
      <t xml:space="preserve">Attitűdje:
</t>
    </r>
    <r>
      <rPr>
        <sz val="11"/>
        <rFont val="Arial"/>
        <family val="2"/>
        <charset val="1"/>
      </rPr>
      <t xml:space="preserve">Nyitott és innovatív a tervezési és végrehajtási készségek kialakítására, a tantárgy keretében az életében felmerülő komplex gyakorlati problémák megoldására történő felkészítésre.
</t>
    </r>
  </si>
  <si>
    <r>
      <rPr>
        <b/>
        <sz val="11"/>
        <color rgb="FF000000"/>
        <rFont val="Arial"/>
        <family val="2"/>
        <charset val="238"/>
      </rPr>
      <t xml:space="preserve">Knowledge:
</t>
    </r>
    <r>
      <rPr>
        <sz val="11"/>
        <color rgb="FF000000"/>
        <rFont val="Arial"/>
        <family val="2"/>
        <charset val="238"/>
      </rPr>
      <t xml:space="preserve">He has the basic skills needed to acquire, process, interpret and organize information. Knows the epistemological foundations, cognitive characteristics, logic and terminology of the discipline or field she teaches, as well as its relationship with other sciences, subjects, learning areas. Knows learning organization methods, teaching and learning strategies, and more important methods.  Knows the domestic and international results, literature and current issues of the subject's methodology.
</t>
    </r>
    <r>
      <rPr>
        <b/>
        <sz val="11"/>
        <color rgb="FF000000"/>
        <rFont val="Arial"/>
        <family val="2"/>
        <charset val="238"/>
      </rPr>
      <t xml:space="preserve">Skills:
</t>
    </r>
    <r>
      <rPr>
        <sz val="11"/>
        <color rgb="FF000000"/>
        <rFont val="Arial"/>
        <family val="2"/>
        <charset val="238"/>
      </rPr>
      <t xml:space="preserve">Able to recognize the connections between different fields of knowledge and to integrate the contents of different scientific fields and subjects.
</t>
    </r>
    <r>
      <rPr>
        <b/>
        <sz val="11"/>
        <color rgb="FF000000"/>
        <rFont val="Arial"/>
        <family val="2"/>
        <charset val="238"/>
      </rPr>
      <t xml:space="preserve">Attitude:
</t>
    </r>
    <r>
      <rPr>
        <sz val="11"/>
        <color rgb="FF000000"/>
        <rFont val="Arial"/>
        <family val="2"/>
        <charset val="238"/>
      </rPr>
      <t>He is open and innovative for the development of planning and implementation skills, within the framework of the subject to prepare for solving complex practical problems that arise in life.</t>
    </r>
  </si>
  <si>
    <t>A vizsgára jelentkezés feltétele: legalább 50 % teljesítése 2 db ZH illetve 1 db tervezési feladatból</t>
  </si>
  <si>
    <t>Exam prerequisites: min. 50% fulfillment of 2 in-class tests and  1 homework assignments.</t>
  </si>
  <si>
    <t>SZENDRŐ P. (szerk.): Gépelemek. Mezőgazdasági Kiadó, Budapest, 2008.
PÁY G. Gépelemek II (kézi jegyzet) Megjelenítés alatt
ZSÁRY Á.: Gépelemek I., Nemzeti Tankönyvkiadó, 1999, ISBN: 963 19 4585 
PÁLFFY K, PREZENSZKY T., CSIBI V., ANTAL B., GYENGE CS., BALOGH F.: Fogazott alkatrészek tervezése, szerszámai és gyártása, Gloria Kiadó Kolozsvár, 1999, ISBN 973-9203-46-9</t>
  </si>
  <si>
    <t>OTE1211</t>
  </si>
  <si>
    <t>Elektronika és információtechnika</t>
  </si>
  <si>
    <t>Electronics and information technology</t>
  </si>
  <si>
    <t xml:space="preserve">Félvezető anyagok. P és N típusú félvezetők, PN záróréteg kialakulása és működése.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Visszacsatolt erősítők. Integrált áramkörök. Műveleti erősítők. Jellemző értékek, tulajdonságok. Alapkapcsolások. A műveleti erősítők alkalmazása. Az információ fogalma. Az információ továbbítás elve. Mintavételezési és kódolási eljárások. Vezetékes és vezeték nélküli kommunikáció. Rádióhullámok. Moduláció típusai. Mikro-hullámú információtovábbítás. Ethernetes kommunikáció. </t>
  </si>
  <si>
    <t>Semiconductors. P and N type semiconductors. PN jonction. Diodes, tranzistors, thyristors and triacs. Rectifiers. Bipolar and field effects tranzistors. How it works. Basic connections of tranzistors. Input, output characteristics, load line and operating point. Amplifiers. Negativ feedback in amplifiers and its effects. Integrated circuits. Operational amplifiers. Basic circuits, inverting and non inverting amplifiers. The concept of information. Principle of transmission of information. Sampling and coding procedures. Wired and wireless communication. Radio Waves. Types of modulation. Microwave information transmission. Ethernet communication.</t>
  </si>
  <si>
    <r>
      <rPr>
        <b/>
        <sz val="11"/>
        <rFont val="Arial"/>
        <family val="2"/>
        <charset val="1"/>
      </rPr>
      <t xml:space="preserve">Tudása:
</t>
    </r>
    <r>
      <rPr>
        <sz val="11"/>
        <rFont val="Arial"/>
        <family val="2"/>
        <charset val="1"/>
      </rPr>
      <t xml:space="preserve">Rendelkezik az információszerzéshez, az információk feldolgozásához, értelmezéséhez és elrendezéséhez szükséges alapvető (szövegértési, logikai, informatikai) felkészültséggel. 
</t>
    </r>
    <r>
      <rPr>
        <b/>
        <sz val="11"/>
        <rFont val="Arial"/>
        <family val="2"/>
        <charset val="1"/>
      </rPr>
      <t xml:space="preserve">Képességei:
</t>
    </r>
    <r>
      <rPr>
        <sz val="11"/>
        <rFont val="Arial"/>
        <family val="2"/>
        <charset val="1"/>
      </rPr>
      <t xml:space="preserve">Képes a különböző tudásterületek közötti összefüggések felismerésére és a különböző tudományterületi, szaktárgyi tartalmak integrációjára. 
</t>
    </r>
    <r>
      <rPr>
        <b/>
        <sz val="11"/>
        <rFont val="Arial"/>
        <family val="2"/>
        <charset val="1"/>
      </rPr>
      <t>Attitűdje:</t>
    </r>
    <r>
      <rPr>
        <sz val="11"/>
        <rFont val="Arial"/>
        <family val="2"/>
        <charset val="1"/>
      </rPr>
      <t xml:space="preserve"> 
Nyitott és innovatív a tervezési és végrehajtási készségek kialakítására, a tantárgy keretében az életében felmerülő komplex gyakorlati problémák megoldására történő felkészítésre.
</t>
    </r>
  </si>
  <si>
    <r>
      <rPr>
        <b/>
        <sz val="11"/>
        <color rgb="FF000000"/>
        <rFont val="Arial"/>
        <family val="2"/>
        <charset val="238"/>
      </rPr>
      <t>Knowledge:</t>
    </r>
    <r>
      <rPr>
        <sz val="11"/>
        <color rgb="FF000000"/>
        <rFont val="Arial"/>
        <family val="2"/>
        <charset val="238"/>
      </rPr>
      <t xml:space="preserve"> 
Has the basic (comprehension, logic, IT) skills required to obtain information, process, interpret and arrange information.
</t>
    </r>
    <r>
      <rPr>
        <b/>
        <sz val="11"/>
        <color rgb="FF000000"/>
        <rFont val="Arial"/>
        <family val="2"/>
        <charset val="238"/>
      </rPr>
      <t xml:space="preserve">Skills:
</t>
    </r>
    <r>
      <rPr>
        <sz val="11"/>
        <color rgb="FF000000"/>
        <rFont val="Arial"/>
        <family val="2"/>
        <charset val="238"/>
      </rPr>
      <t xml:space="preserve">It is able to recognize the connections between different fields of knowledge and to integrate different disciplines and subject contents.
</t>
    </r>
    <r>
      <rPr>
        <b/>
        <sz val="11"/>
        <color rgb="FF000000"/>
        <rFont val="Arial"/>
        <family val="2"/>
        <charset val="238"/>
      </rPr>
      <t>Attitude:</t>
    </r>
    <r>
      <rPr>
        <sz val="11"/>
        <color rgb="FF000000"/>
        <rFont val="Arial"/>
        <family val="2"/>
        <charset val="238"/>
      </rPr>
      <t xml:space="preserve"> 
Open and innovative to develop planning and implementation skills, to prepare for solving the complex practical problems that arise in the life of the subject.</t>
    </r>
  </si>
  <si>
    <t>Vizsgára bocsátás feltétele: két zárthelyi dolgozat ninimum 31%.</t>
  </si>
  <si>
    <t>Exam prerequisites: at least 31% on 2 in-class tests.</t>
  </si>
  <si>
    <t xml:space="preserve">Ferenczi I. Villamos alapismeretek és elektronika, elektronikus jegyzet, Nyíregyházi Egyetem, 2019, ISBN: 978-615-6032-24-9. Puklus Z.: Elektronika gépészmérnököknek, HEFOP 3.3.1-P, 2007, 176 oldal.
Fábián – Földi: Információtechnika I. II. Tankönyvkiadó, 1991, 249-325, oldal.
Gulyás L.: ELEKTROTECHNIKA, Szolnoki Főiskola, jegyzet, Mezőtúr, 2006., 42 oldal
Ajánlott:
Elektronikus tananyagok, jegyzetek: http://zeus.nyf.hu/~elat/elir12.htm
Kovács Csongor: Elektronika, General Press Kiadó, 2002, ISBN 963 9076 71 6, 262 oldal. </t>
  </si>
  <si>
    <t>OTE1212</t>
  </si>
  <si>
    <t>Ember és technika</t>
  </si>
  <si>
    <t>Man and technology</t>
  </si>
  <si>
    <t>Világnézet és világkép, a tudományos világnézet. Természettudományos megismerési módszerek. Az egyes természettudományok (biológia, fizika, kémia, földtan, csillagászat) fejlődésének történeti csomópontjai. A természettudományok és a technika szerepe az ipari forradalmakban, a nemzetközi konfliktusokban. Az ember, a társadalom és a természet kölcsönhatása. Tudomány és erkölcs. A természettudományok legjelentősebb felfedezéseinek hatása a társadalom, a gazdaság életére, a világról alkotott elképzelésekre. A természettudományok és a technika viszonya és kölcsönhatása.</t>
  </si>
  <si>
    <t>Worldview, scientific worldview. Methods of cognition of natural sciences. Historical nodes in the development of individual sciences (biology, physics, chemistry, geology, astronomy). The role of science and technology in industrial revolutions, international conflicts. The interaction of man, society and nature. Science and morality. The impact of the most significant discoveries of the natural sciences on the life of society and the economy, on the ideas formed about the world. The relationship and interaction between science and technology.</t>
  </si>
  <si>
    <r>
      <rPr>
        <b/>
        <sz val="11"/>
        <rFont val="Arial"/>
        <family val="2"/>
        <charset val="1"/>
      </rPr>
      <t xml:space="preserve">Tudása:
</t>
    </r>
    <r>
      <rPr>
        <sz val="11"/>
        <rFont val="Arial"/>
        <family val="2"/>
        <charset val="238"/>
      </rPr>
      <t xml:space="preserve">Ismeri a tantárgy társadalomtudományok, természettudományok aktív cselekedetekbe ágyazott lehetőségeinek a tantárgyközi együttműködésben történő alkalmazását.
Felkészült a rokon tárgyakban is megjelenő, egymásra épülő ismeretanyagok ütemezésének egyeztetésére. Jól tájékozódik a pedagógiai és szaktárgyi szakirodalomban, képes elemezni, értelmezni e területek kutatási, fejlesztési eredményeit. </t>
    </r>
    <r>
      <rPr>
        <sz val="11"/>
        <rFont val="Arial"/>
        <family val="2"/>
        <charset val="1"/>
      </rPr>
      <t xml:space="preserve">Tisztában van a pedagógiai kutatás, fejlesztés, valamint innováció sajátosságaival. 
</t>
    </r>
    <r>
      <rPr>
        <b/>
        <sz val="11"/>
        <rFont val="Arial"/>
        <family val="2"/>
        <charset val="1"/>
      </rPr>
      <t xml:space="preserve">Képességei:
</t>
    </r>
    <r>
      <rPr>
        <sz val="11"/>
        <rFont val="Arial"/>
        <family val="2"/>
        <charset val="1"/>
      </rPr>
      <t xml:space="preserve">Képes az átlagtól eltérő – tehetséges vagy sajátos nevelési igényű, illetve beilleszkedési, tanulási, magatartási nehézségekkel küzdő – tanulók felismerésére, a differenciált bánásmód kialakítására, az egyéni adottságok felismerésére, a tantárgy jellegének megfelelő fejlesztésére, a csoportalkotás során a helyes megoldás kialakítására.
Képes az értékelés különböző céljainak és szintjeinek megfelelő értékelési formák, módszerek meghatározására és eredményinek felhasználására. Képes mindennapi pedagógiai szituációkat elemezni. 
</t>
    </r>
    <r>
      <rPr>
        <b/>
        <sz val="11"/>
        <rFont val="Arial"/>
        <family val="2"/>
        <charset val="1"/>
      </rPr>
      <t xml:space="preserve">Attitűd:
</t>
    </r>
    <r>
      <rPr>
        <sz val="11"/>
        <rFont val="Arial"/>
        <family val="2"/>
        <charset val="1"/>
      </rPr>
      <t>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r>
  </si>
  <si>
    <r>
      <rPr>
        <b/>
        <sz val="11"/>
        <color rgb="FF000000"/>
        <rFont val="Arial"/>
        <family val="2"/>
        <charset val="238"/>
      </rPr>
      <t>Knowledge:</t>
    </r>
    <r>
      <rPr>
        <sz val="11"/>
        <color rgb="FF000000"/>
        <rFont val="Arial"/>
        <family val="2"/>
        <charset val="238"/>
      </rPr>
      <t xml:space="preserve"> 
Knows the domestic and international results of the technical methodology of engineering and design, literature, current issues. Knows the technique and design suitable for measuring and evaluating subject competencies, methods, tools. Knows how to get to know students. He knows the special competencies to be developed during the teaching and learning of the subject, these are methods for its development and diagnostic measurement.
</t>
    </r>
    <r>
      <rPr>
        <b/>
        <sz val="11"/>
        <color rgb="FF000000"/>
        <rFont val="Arial"/>
        <family val="2"/>
        <charset val="238"/>
      </rPr>
      <t>Skills:</t>
    </r>
    <r>
      <rPr>
        <sz val="11"/>
        <color rgb="FF000000"/>
        <rFont val="Arial"/>
        <family val="2"/>
        <charset val="238"/>
      </rPr>
      <t xml:space="preserve"> 
Able to recognize and develop students with special needs.
Ability to evaluate forms and methods appropriate to different goals and levels of evaluation and use its results.
Able to analyze everyday pedagogical situations. 
</t>
    </r>
    <r>
      <rPr>
        <b/>
        <sz val="11"/>
        <color rgb="FF000000"/>
        <rFont val="Arial"/>
        <family val="2"/>
        <charset val="238"/>
      </rPr>
      <t xml:space="preserve">Attitude:
</t>
    </r>
    <r>
      <rPr>
        <sz val="11"/>
        <color rgb="FF000000"/>
        <rFont val="Arial"/>
        <family val="2"/>
        <charset val="238"/>
      </rPr>
      <t>It is committed to the continuous development of students' knowledge and learning skills.
It seeks active collaboration with teachers of the subject as well as other subjects.
Collaborates with colleagues and takes on a role in subject-related innovation
activity.</t>
    </r>
  </si>
  <si>
    <t xml:space="preserve">Károly Simonyi: A fizika kultúrtörténete, Akadémia kiadó, Budapest, 2011, 616 oldal, ISBN: 9789630591171
F. Brandel: Anyagi kultúra, gazdaság és kapitalizmus XV-XVIII. Sz., Budapest, 1985. Gondolat Kiadó, 635 oldal, ISBN: 963-281-615-3
John és Mary Gribbin: A természettudományokról mindenkinek, 2003. Akkord Kiadó, 254 oldal, ISBN: 9639429155 
</t>
  </si>
  <si>
    <t>OTE1213</t>
  </si>
  <si>
    <t>Táplálkozástan</t>
  </si>
  <si>
    <t>Nutrition</t>
  </si>
  <si>
    <t>Az emberi táplálkozás biokémiai folyamatainak, és azok összefüggéseinek megismerése. Az állati és növényi eredetű élelmiszerféleségek előállításának, választékának, összetételének és funkcionális jellegének megismertetése. Élelmiszertartósítás és élelmiszerbiztonság összefüggései. Az egészséges táplálkozás elvei, elemei és megvalósítása, szembeállítva a divatdiétákkal. Az élvezeti szerek (kávé, kakaó, tea, alkoholos italok) áruismerete. A tantárgy gyakorlati kurzusában a hallgatók megtanulják, hogyan kell összeállítani az egészséges napi étrendet, kiszámolni a napi étrendi tápanyagbevitelt, valamint értékelni és korrigálni egy adott étrendet.</t>
  </si>
  <si>
    <t>The main focus of the subject is the healthy eating, dieting, and comparison of healthy diet with popular diet trends. Topics including certain nutrition-related metabolic processes in the human body and the food groups and varieties, also the effect of processing technology on the food composition and the health promoting molecules. Students get an overview of food quality, food safety. Raw and processed foodstuffs of animal and plant origin and drinking water of different origin are discussed. Alcoholic and alkaloid containing beverages.The subject includes practical section in which the students learn about how to compose their healthy daily diet, record, estimate their daily dietary intake and evaluate their results.</t>
  </si>
  <si>
    <r>
      <rPr>
        <b/>
        <sz val="11"/>
        <rFont val="Arial"/>
        <family val="2"/>
        <charset val="1"/>
      </rPr>
      <t>Tudása:</t>
    </r>
    <r>
      <rPr>
        <sz val="11"/>
        <rFont val="Arial"/>
        <family val="2"/>
        <charset val="1"/>
      </rPr>
      <t xml:space="preserve"> 
Ismeri a tervezéshez szükséges információk forrását.  Tisztában van alapvető értékelési és mérésmetodikai szabályokkal, összefüggésekkel. Ismeri a technika és tervezés szaktárgy megértéséhez és kreatív alkalmazásához szükséges gondolkodásmód kialakulásában, kialakításában szerepet játszó pszichológiai tényezőket, a tapasztalás jelentőségét. 
</t>
    </r>
    <r>
      <rPr>
        <b/>
        <sz val="11"/>
        <rFont val="Arial"/>
        <family val="2"/>
        <charset val="1"/>
      </rPr>
      <t xml:space="preserve">Képességei:
</t>
    </r>
    <r>
      <rPr>
        <sz val="11"/>
        <rFont val="Arial"/>
        <family val="2"/>
        <charset val="1"/>
      </rPr>
      <t xml:space="preserve">A szellemi és a manuális munkára és annak eredményeinek megbecsülésére szoktatja tanítványait. 
</t>
    </r>
    <r>
      <rPr>
        <b/>
        <sz val="11"/>
        <rFont val="Arial"/>
        <family val="2"/>
        <charset val="1"/>
      </rPr>
      <t xml:space="preserve">Attitűdje:
</t>
    </r>
    <r>
      <rPr>
        <sz val="11"/>
        <rFont val="Arial"/>
        <family val="2"/>
        <charset val="1"/>
      </rPr>
      <t xml:space="preserve"> Elkötelezett a tanulók tudásának és tanulási képességeinek folyamatos fejlesztése iránt. A tanulókat önálló véleményalkotásra, a mérlegelő gondolkodásmódra ösztönzi. Tanári munkájában a problémamegoldó gondolkodást, a saját tapasztalás útján történő ismeretszerzést helyezi a középpontba. Egyenrangú partner a szakmai kooperációban.
</t>
    </r>
  </si>
  <si>
    <r>
      <rPr>
        <b/>
        <sz val="11"/>
        <color rgb="FF000000"/>
        <rFont val="Arial"/>
        <family val="2"/>
        <charset val="1"/>
      </rPr>
      <t>Knowledge</t>
    </r>
    <r>
      <rPr>
        <sz val="11"/>
        <color rgb="FF000000"/>
        <rFont val="Arial"/>
        <family val="2"/>
        <charset val="1"/>
      </rPr>
      <t xml:space="preserve">:
Students know the source of the information required for planning; understand basic evaluation and measurement methodology rules and relationships. Knows the psychological factors involved in the development of the mindset necessary for the understanding and creative application of the technique and design subject, and the importance of experience.
</t>
    </r>
    <r>
      <rPr>
        <b/>
        <sz val="11"/>
        <color rgb="FF000000"/>
        <rFont val="Arial"/>
        <family val="2"/>
        <charset val="1"/>
      </rPr>
      <t xml:space="preserve">Skills:
</t>
    </r>
    <r>
      <rPr>
        <sz val="11"/>
        <color rgb="FF000000"/>
        <rFont val="Arial"/>
        <family val="2"/>
        <charset val="1"/>
      </rPr>
      <t xml:space="preserve">He accustoms his students to mental and manual work and appreciation of its achievements.
</t>
    </r>
    <r>
      <rPr>
        <b/>
        <sz val="11"/>
        <color rgb="FF000000"/>
        <rFont val="Arial"/>
        <family val="2"/>
        <charset val="1"/>
      </rPr>
      <t xml:space="preserve">Attitude:
</t>
    </r>
    <r>
      <rPr>
        <sz val="11"/>
        <color rgb="FF000000"/>
        <rFont val="Arial"/>
        <family val="2"/>
        <charset val="1"/>
      </rPr>
      <t xml:space="preserve">Committed to the continuous development of students' knowledge and learning skills. Encourages students to form their own opinions and to make decision using consideration of many aspects.  In his/her teaching work, he/she focuses on problem-solving thinking and learning through his/her own experience. Equal partner in professional cooperation. 
</t>
    </r>
  </si>
  <si>
    <t>A vizsgajegy a  témakörönkénti ellenőrző feladatokból és 1 alkalmazástechnikai feladatból áll, melyeket legalább 60%-os eredménnyel kell teljesíteni.</t>
  </si>
  <si>
    <t>Exam mark consists of the result of tests of the topics and a practical project work which must be fulfilled with a minimum 60% result.</t>
  </si>
  <si>
    <r>
      <rPr>
        <sz val="11"/>
        <rFont val="Times New Roman"/>
        <family val="1"/>
        <charset val="238"/>
      </rPr>
      <t xml:space="preserve">Tarekné Tilistyák Judit: Tudatos táplálkozás. Egyetemi távoktatásos tananyag. Figler M.: A táplálkozástudomány alapjai. Képzési és Tanácsadási Kézikönyv. ISBN 978-963-642-651-4; 1.-3. fejezetek; 5. fejezet: 201-265. oldal; 7.3.-7.5. fejezet: 309-329. oldalak.
</t>
    </r>
    <r>
      <rPr>
        <sz val="11"/>
        <color rgb="FF0000FF"/>
        <rFont val="Times New Roman"/>
        <family val="1"/>
        <charset val="238"/>
      </rPr>
      <t>https://www.etk.pte.hu/protected/OktatasiAnyagok/%21Palyazati/ATaplalkozastudomanyAlapjai.pdf</t>
    </r>
    <r>
      <rPr>
        <sz val="11"/>
        <rFont val="Times New Roman"/>
        <family val="1"/>
        <charset val="238"/>
      </rPr>
      <t xml:space="preserve"> 
Csapó J., Albert Cs.: Funkcionális élelmiszerek. Debreceni Egyetemi Kiadó. 2018. ISBN 978-963-318-708-1; oldalak: 1-127., 145-171.
</t>
    </r>
    <r>
      <rPr>
        <sz val="11"/>
        <color rgb="FF0000FF"/>
        <rFont val="Times New Roman"/>
        <family val="1"/>
        <charset val="238"/>
      </rPr>
      <t xml:space="preserve">https://dea.lib.unideb.hu/dea/bitstream/handle/2437/249708/Funkcionalis_elelmiszerek_ebook.pdf
</t>
    </r>
    <r>
      <rPr>
        <sz val="11"/>
        <rFont val="Times New Roman"/>
        <family val="1"/>
        <charset val="238"/>
      </rPr>
      <t>Balogh S.: Alternatív táplálkozás – választható táplálékaink. Oriold és Társai Kiadó és Szolgáltató Kft. 2017. ISBN 978-615-544-37-25; fejezetek: 3.,5.,6.,9.,10. és 409-423. oldalak.
Rodler I.: Mediterrán táplálkozás. Medicina Könyvkiadó Zrt. 2006. ISBN 978-963-226-04-57; 9-15; 26-27.old.</t>
    </r>
  </si>
  <si>
    <t>OTE8001</t>
  </si>
  <si>
    <t>Szakmódszertan 1</t>
  </si>
  <si>
    <t>Methodology 1</t>
  </si>
  <si>
    <r>
      <rPr>
        <sz val="11"/>
        <rFont val="Arial"/>
        <family val="1"/>
        <charset val="128"/>
      </rPr>
      <t xml:space="preserve">A technikai nevelés (munkára nevelés) vázlatos története. Technikatanári kompetenciák jellemzői. Technika tantárgy szintetizáló szerepe, kapcsolata a többi tantárggyal. Kulcskompetenciák fejlesztésének lehetőségei a technika órán. NAT Életvitel és gyakorlati ismeretek műveltségterület. Problémamegoldó gondolkodás fejlesztése technika tantárgy tanításában. A tanári tevékenység módszerei: szemléltetés, előadás, magyarázat, elbeszélés, beszélgetés, a tanulói tevékenység szervezése, irányítása. 
</t>
    </r>
    <r>
      <rPr>
        <sz val="12"/>
        <rFont val="Times New Roman"/>
        <family val="1"/>
        <charset val="128"/>
      </rPr>
      <t xml:space="preserve">
</t>
    </r>
    <r>
      <rPr>
        <sz val="11"/>
        <rFont val="Arial"/>
        <family val="1"/>
        <charset val="128"/>
      </rPr>
      <t xml:space="preserve">A szemléltetés hagyományos és modern eszközei és módszerei: ábrák, modellek, oktatófilmek, fizika szoftverek jellemzői és alkalmazásuk. A tábla és az írásvetítő, a digitális fényképezőgép, a videokamera és a videomagnó, a számítógép és a projektor alkalmazása. Az internet lehetőségei a tanulás támogatásában. A tanári tevékenység módszerei: szemléltetés, előadás, magyarázat, elbeszélés, beszélgetés, a tanulói tevékenység szervezése, irányítása. </t>
    </r>
  </si>
  <si>
    <r>
      <rPr>
        <sz val="11"/>
        <rFont val="Arial"/>
        <family val="1"/>
        <charset val="128"/>
      </rPr>
      <t xml:space="preserve">Outline history of technical education (education for work). Characteristics of technical teacher competencies. The synthesizing role of a technical subject, its relation to other subjects. Opportunities to develop key competencies in the technique class. NAT Lifestyle and practical knowledge is an area of ​​literacy. Development of problem-solving thinking in teaching a technique subject. Methods of teacher activity: illustration, lecture, explanation, narration, discussion, organization and management of student activity. 
</t>
    </r>
    <r>
      <rPr>
        <sz val="12"/>
        <rFont val="Times New Roman"/>
        <family val="1"/>
        <charset val="128"/>
      </rPr>
      <t xml:space="preserve">
</t>
    </r>
    <r>
      <rPr>
        <sz val="11"/>
        <rFont val="Arial"/>
        <family val="1"/>
        <charset val="128"/>
      </rPr>
      <t>Tools for learning and teaching technique. Organizational forms of technical teaching: teaching hours, professional circle, professional camp, study trip, factory visit. Types of classes and their peculiarities, forms of work in technique classes. Differentiated employment of students. Project method, cooperative techniques. The place and role of the tasks in the teaching of technique. Task types, unique characteristics of tasks related to each discipline. Audit evaluation in technique education. Analysis of the process of specific technical lessons. The place and role of the game in teaching technique. Special tasks and forums for catching up and nurturing talent.</t>
    </r>
  </si>
  <si>
    <r>
      <rPr>
        <b/>
        <sz val="11"/>
        <rFont val="Arial"/>
        <family val="2"/>
        <charset val="238"/>
      </rPr>
      <t>Tudása:</t>
    </r>
    <r>
      <rPr>
        <sz val="11"/>
        <rFont val="Arial"/>
        <family val="2"/>
        <charset val="238"/>
      </rPr>
      <t xml:space="preserve"> 
Ismeri a technika és tervezés szakmódszertanának hazai és nemzetközi eredményeit,
szakirodalmát, aktuális kérdéseit. Ismeri a technika és tervezés tantárgyi kompetenciák mérésére és értékelésére alkalmas módszereket, eszközöket. Ismeri a tanulók megismerésének módszereit. Ismeri a tantárgy tanítása-tanulása során fejlesztendő speciális kompetenciákat, ezek fejlesztésének és diagnosztikus mérésének módszereit. 
</t>
    </r>
    <r>
      <rPr>
        <b/>
        <sz val="11"/>
        <rFont val="Arial"/>
        <family val="2"/>
        <charset val="238"/>
      </rPr>
      <t>Képességei:</t>
    </r>
    <r>
      <rPr>
        <sz val="11"/>
        <rFont val="Arial"/>
        <family val="2"/>
        <charset val="238"/>
      </rPr>
      <t xml:space="preserve"> 
képes az átlagtól eltérő – tehetséges vagy sajátos nevelési igényű, illetve beilleszkedési, tanulási,magatartási nehézségekkel küzdő – tanulók felismerésére, a differenciált bánásmód kialakítására, az egyéni adottságok felismerésére, a tantárgy jellegének megfelelő fejlesztésére, a csoport alkotás során a helyes megoldás kialakítására.
Képes az értékelés különböző céljainak és szintjeinek megfelelő értékelési formák, módszerek meghatározására és eredményeinek felhasználására. Képes mindennapi pedagógiai szituációkat elemezni. 
</t>
    </r>
    <r>
      <rPr>
        <b/>
        <sz val="11"/>
        <rFont val="Arial"/>
        <family val="2"/>
        <charset val="238"/>
      </rPr>
      <t xml:space="preserve">Attitűdje:
</t>
    </r>
    <r>
      <rPr>
        <sz val="11"/>
        <rFont val="Arial"/>
        <family val="2"/>
        <charset val="238"/>
      </rPr>
      <t>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r>
  </si>
  <si>
    <r>
      <rPr>
        <sz val="11"/>
        <color rgb="FF000000"/>
        <rFont val="Arial"/>
        <family val="2"/>
        <charset val="1"/>
      </rPr>
      <t xml:space="preserve">
</t>
    </r>
    <r>
      <rPr>
        <b/>
        <sz val="11"/>
        <color rgb="FF000000"/>
        <rFont val="Arial"/>
        <family val="2"/>
        <charset val="1"/>
      </rPr>
      <t xml:space="preserve">Knowledge:
</t>
    </r>
    <r>
      <rPr>
        <sz val="11"/>
        <color rgb="FF000000"/>
        <rFont val="Arial"/>
        <family val="2"/>
        <charset val="1"/>
      </rPr>
      <t xml:space="preserve"> Knows the domestic and international results of the technical methodology of engineering and design,literature, current issues. Knows the technique and design suitable for measuring and evaluating subject competencies methods, tools. Knows how to get to know students. He knows the special competencies to be developed during the teaching and learning of the subject, these are methods for its development and diagnostic measurement. 
</t>
    </r>
    <r>
      <rPr>
        <b/>
        <sz val="11"/>
        <color rgb="FF000000"/>
        <rFont val="Arial"/>
        <family val="2"/>
        <charset val="1"/>
      </rPr>
      <t>Abilities:</t>
    </r>
    <r>
      <rPr>
        <sz val="11"/>
        <color rgb="FF000000"/>
        <rFont val="Arial"/>
        <family val="2"/>
        <charset val="1"/>
      </rPr>
      <t xml:space="preserve"> 
Able to recognize and develop students with special needs. Ability to evaluate forms and methods appropriate to different goals and levels of evaluation and use its results. Able to analyze everyday pedagogical situations. 
</t>
    </r>
    <r>
      <rPr>
        <b/>
        <sz val="11"/>
        <color rgb="FF000000"/>
        <rFont val="Arial"/>
        <family val="2"/>
        <charset val="1"/>
      </rPr>
      <t xml:space="preserve">Attitude:
</t>
    </r>
    <r>
      <rPr>
        <sz val="11"/>
        <color rgb="FF000000"/>
        <rFont val="Arial"/>
        <family val="2"/>
        <charset val="1"/>
      </rPr>
      <t>It is committed to the continuous development of students' knowledge and learning skills.
It seeks active collaboration with teachers of the subject as well as other subjects.
Collaborates with colleagues and takes on a role in subject-related innovation
Activity.</t>
    </r>
  </si>
  <si>
    <t>Projektfeladat megvalósítása és dokumentálása egy közösen választott témakörből.</t>
  </si>
  <si>
    <t>Execute and document a project task on a jointly selected topic.</t>
  </si>
  <si>
    <t>Pitrik József: Kézikönyv: Technika és életvitel 5. osztály. Apáczai Kiadó, 2013. 40 oldal ISBN: 9789634648796
Pitrik József: Kézikönyv: Technika és életvitel 6. osztály, Apáczai Kiadó, 2013. 31 oldal ISBN 978-963-464-654-9
Dombi-Oláh-Varga: A neveléselmélet alapkérdései, APC-Stúdió, Gyula, 2004. 430 oldal  ISBN: 9639135690</t>
  </si>
  <si>
    <t>OTE1114</t>
  </si>
  <si>
    <t>Digitális technika</t>
  </si>
  <si>
    <t>Digital technologies</t>
  </si>
  <si>
    <t>A digitális technika alapjai. Matematikai logika alapjai. Alapvető logikai áramkörök (ÉS, VAGY, NEM); megvalósításuk hagyományos áramköri elemekkel, illetve integrált áramkörökben. Egyszerű digitális kapcsolások. Analóg-digitális átalakítók jellemzői, alkalmazásuk. Memóriák elvi működése, főbb jellemzőik, csoportosításuk, szervezése. A PC alapvető belső áramkörei; alapszintű programozásuk. A PC, mint digitális vezérlő rendszer felhasználási lehetőségei. Robotok programozása. Mikrovezérlők. 3D nyomtatás. Neurális hálózatok, mesterséges intelligencia alapjai.</t>
  </si>
  <si>
    <t>Basics of digital technology. Basics of mathematical logic. Basic logic circuits (AND, OR, NOT); their implementation with conventional circuit elements or integrated circuits. Simple digital connections. Characteristics of analog-to-digital converters and their application. Theoretical operation of memories, their main characteristics, grouping and organization. Basic internal circuits of a PC; their basic programming. Possibilities of using the PC as a digital control system. Robot programming. Microcontrollers. 3D printing. Neural networks, basics of artificial intelligence.</t>
  </si>
  <si>
    <r>
      <rPr>
        <b/>
        <sz val="11"/>
        <rFont val="Arial"/>
        <family val="2"/>
        <charset val="238"/>
      </rPr>
      <t>Tudása</t>
    </r>
    <r>
      <rPr>
        <sz val="11"/>
        <rFont val="Arial"/>
        <family val="2"/>
        <charset val="238"/>
      </rPr>
      <t xml:space="preserve">: 
Rendelkezik az információszerzéshez, az információk feldolgozásához, értelmezéséhez és elrendezéséhez szükséges alapvető (szövegértési, logikai, informatikai) felkészültséggel.
</t>
    </r>
    <r>
      <rPr>
        <b/>
        <sz val="11"/>
        <rFont val="Arial"/>
        <family val="2"/>
        <charset val="238"/>
      </rPr>
      <t>Képességei:</t>
    </r>
    <r>
      <rPr>
        <sz val="11"/>
        <rFont val="Arial"/>
        <family val="2"/>
        <charset val="238"/>
      </rPr>
      <t xml:space="preserve"> 
Képes tantárgy keretében végzett tevékenységekkel, a hagyományos kézműves és a digitális technológiák felhasználásával a tanulókat a kreatív tervező és alkotó munkára motiválni.
</t>
    </r>
    <r>
      <rPr>
        <b/>
        <sz val="11"/>
        <rFont val="Arial"/>
        <family val="2"/>
        <charset val="238"/>
      </rPr>
      <t>Attitűdje:</t>
    </r>
    <r>
      <rPr>
        <sz val="11"/>
        <rFont val="Arial"/>
        <family val="2"/>
        <charset val="238"/>
      </rPr>
      <t xml:space="preserve"> 
Tanári munkájában a problémamegoldó gondolkodást, a saját tapasztalás útján történő ismeretszerzést helyezi a középpontba.</t>
    </r>
  </si>
  <si>
    <r>
      <rPr>
        <b/>
        <sz val="11"/>
        <color rgb="FF000000"/>
        <rFont val="Arial"/>
        <family val="2"/>
        <charset val="238"/>
      </rPr>
      <t>Knowledge:</t>
    </r>
    <r>
      <rPr>
        <sz val="11"/>
        <color rgb="FF000000"/>
        <rFont val="Arial"/>
        <family val="2"/>
        <charset val="238"/>
      </rPr>
      <t xml:space="preserve"> Has the basic (comprehension, logic, IT) skills required to obtain information, process, interpret and arrange information.
</t>
    </r>
    <r>
      <rPr>
        <b/>
        <sz val="11"/>
        <color rgb="FF000000"/>
        <rFont val="Arial"/>
        <family val="2"/>
        <charset val="238"/>
      </rPr>
      <t xml:space="preserve">Skills: 
</t>
    </r>
    <r>
      <rPr>
        <sz val="11"/>
        <color rgb="FF000000"/>
        <rFont val="Arial"/>
        <family val="2"/>
        <charset val="238"/>
      </rPr>
      <t xml:space="preserve">Able to motivate students to work in creative design and creativity through subject activities using traditional craft and digital technologies.
</t>
    </r>
    <r>
      <rPr>
        <b/>
        <sz val="11"/>
        <color rgb="FF000000"/>
        <rFont val="Arial"/>
        <family val="2"/>
        <charset val="238"/>
      </rPr>
      <t>Attitude:</t>
    </r>
    <r>
      <rPr>
        <sz val="11"/>
        <color rgb="FF000000"/>
        <rFont val="Arial"/>
        <family val="2"/>
        <charset val="238"/>
      </rPr>
      <t xml:space="preserve"> 
In his teaching, he focuses on problem-solving thinking and gaining knowledge through his own experience.</t>
    </r>
  </si>
  <si>
    <t>egy zárthelyi dolgozat és egy házi dolgozat</t>
  </si>
  <si>
    <t>one in-class tests and one home assignment</t>
  </si>
  <si>
    <t xml:space="preserve">Kovács Csongor: Elektronika, General Press Kiadó, 2002, ISBN 963 9076 71 6, 262 oldal.
Szűcs László: Digitális számítógépek, Műszaki Könyvkiadó, 2001, ISBN 9631616746
Intelitek Inc.: SCORBOT ER-4U User Manual, (www.Intelitek.com) 2016.  </t>
  </si>
  <si>
    <t>OTE1115</t>
  </si>
  <si>
    <t>Anyagtudomány és technológia 2</t>
  </si>
  <si>
    <t>Materials Science and Technology 2</t>
  </si>
  <si>
    <t>A fémhegesztés fogalmai, a hegesztőeljárások és jellemzőik. A hegesztés rokon eljárásai (forrasztás, ragasztás, termikus szórás). Képlékenyalakító eljárások. A forgácsolás alapfogalmai. Forgácsoló szerszámok. Forgácsoló eljárások áttekintése. Forgácsoló szerszámgépek.  Az általunk használt fa, bőr, papír, textil, műanyagok csoportosítása. A megmunkálás technológiák általános jellemzői, csoportosítása, az anyagmegmunkálások főbb területei. A technikai-műszaki tervek megvalósításához szükséges alapvető ismeretek és készségek elsajátítása. Az alkalmazott anyagok mechanikai és technológiai tulajdonságainak ismerete. Alapvető anyagmegmunkáló műveletek, műveletelemek, szerszám- és gépismeretek elsajátítása (papír, képlékeny anyagok, fa, , textil, műanyagok, kompozit anyagok, intelligens anyagok, komplex alkalmazás).
Természetes anyagok (fa és a természet kincsei), és feldolgozott (átalakított) anyagok (papír, fonal, textil) vizsgálata, alakítása. A szerkezet, tulajdonság, funkció összefüggéseinek felfedezése a tárgyalakításban. Az előkészítő, alakító és kiegészítő műveletek elvégzése. Tárgy készítése, saját ötletek megvalósítása, a funkció, forma és esztétikum együttes figyelembevételével.
Darabolás, hegyezés, faragás (rovásfaragás), papírhajtogatás, karcolás, vágás, fonás, szövés, kézi varrás gyakorlása konkrét feladatokban. A szükséges szerszámok és eszközök balesetmentes használatának gyakorlása.</t>
  </si>
  <si>
    <t>Concepts of metal welding, welding processes and their characteristics. Related welding processes (soldering, gluing, thermal spraying). Plasticization processes. Basic concepts of cutting. Cutting tools. Overview of cutting methods and processings. Cutting machine tools. Materials groups: wood, leather, paper, textil, plastic. Measuring device management and maintenance. Concept of substance, grouping of substances. Interior design of metallic materials, crystal lattice interpretation and allotropic transformations. The crystallization of metals and their alloys, the interpretation of state diagrams. Status chart of iron-carbon alloys. Equilibrium crystallization of ferrous alloys. Manufacture of metals and their alloys. Fast prototype production. Material testing of metallic materials: mechanical tests, technological tests, non-destructive testing. Heat treatment of steels and cast iron. Choice of commercially available metal alloys and their use. Composites. Ceramics. Main features of propulsion and lubricants. Practical examples related to the material of the semester: Heat treatment with welding and other technologies. Material selecting. Inspection and testing of materials and products.</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</si>
  <si>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és diagnosztikus mérésének módszereit.Ismeri a technika és tervezés tanítási terület ismeretelméleti, terminológiai alapjait és kapcsolatát más területekkel.Ismeri a technika és tervezés szaktárgy megértéséhez és kreatív alkalmazásához szükséges gondolkodásmód kialakulásában, kialakításában szerepet játszó pszichológiai tényezőket, a tapasztalás jelentőségét.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Képes a gyakorlati tevékenységekhez szükséges készségek és képességek kialakítására.
</t>
    </r>
    <r>
      <rPr>
        <b/>
        <sz val="11"/>
        <rFont val="Arial"/>
        <family val="2"/>
        <charset val="238"/>
      </rPr>
      <t xml:space="preserve">Attitűdje:
</t>
    </r>
    <r>
      <rPr>
        <sz val="11"/>
        <rFont val="Arial"/>
        <family val="2"/>
        <charset val="238"/>
      </rPr>
      <t xml:space="preserve">Elkötelezett a tanulók tudásának és tanulási képességeinek folyamatos fejlesztése iránt. A tanulókat önálló véleményalkotásra, a mérlegelő gondolkodásmódra ösztönzi. Fontosnak tartja az alapos felkészülést, tervezést és a rugalmas megvalósítást. </t>
    </r>
  </si>
  <si>
    <r>
      <rPr>
        <b/>
        <sz val="11"/>
        <color rgb="FF000000"/>
        <rFont val="Arial"/>
        <family val="2"/>
        <charset val="238"/>
      </rPr>
      <t xml:space="preserve">Knowledge:
</t>
    </r>
    <r>
      <rPr>
        <sz val="11"/>
        <color rgb="FF000000"/>
        <rFont val="Arial"/>
        <family val="2"/>
        <charset val="238"/>
      </rPr>
      <t xml:space="preserve">Knows the special competencies to be developed during the teaching and learning of the subject, the methods of their development and diagnostic measurement. Knows the epistemological and terminological foundations of the field of engineering and design and its relationship with other fields. He knows the psychological factors that play a role in the development and development of the way of thinking necessary for the understanding and creative application of technology and design.
</t>
    </r>
    <r>
      <rPr>
        <b/>
        <sz val="11"/>
        <color rgb="FF000000"/>
        <rFont val="Arial"/>
        <family val="2"/>
        <charset val="238"/>
      </rPr>
      <t>Skills</t>
    </r>
    <r>
      <rPr>
        <sz val="11"/>
        <color rgb="FF000000"/>
        <rFont val="Arial"/>
        <family val="2"/>
        <charset val="238"/>
      </rPr>
      <t xml:space="preserve">:
 He accustomes his students to mental and manual work and to the appreciation of its results. It is able to recognize the connections between different fields of knowledge and to integrate different disciplines and subject contents. In her teaching, she focuses on problem-solving thinking and gaining knowledge through her own experience. Able to develop the skills and abilities required for practical activities.
</t>
    </r>
    <r>
      <rPr>
        <b/>
        <sz val="11"/>
        <color rgb="FF000000"/>
        <rFont val="Arial"/>
        <family val="2"/>
        <charset val="238"/>
      </rPr>
      <t xml:space="preserve">
Attitude</t>
    </r>
    <r>
      <rPr>
        <sz val="11"/>
        <color rgb="FF000000"/>
        <rFont val="Arial"/>
        <family val="2"/>
        <charset val="238"/>
      </rPr>
      <t>:
It is committed to the continuous development of students' knowledge and learning skills. It encourages students to form independent opinions and to think thoughtfully. He considers thorough preparation, planning and flexible implementation important.</t>
    </r>
  </si>
  <si>
    <t>1 db. alkalmazástechnikai feladat, 1db. munkadarab elkészítése</t>
  </si>
  <si>
    <t>1 homework assignment, 1 workshop assignment</t>
  </si>
  <si>
    <t xml:space="preserve">DUDÁS I.: Gépgyártás-technológia I. A gépgyártás-technológia alapjai. Műszaki Könyvkiadó, Budapest, 2011. 583 p. ISBN: 978631640304                                               GÁTI J. (szerk.): Hegesztési zsebkönyv. Cokom Mérnökiroda Kft., Miskolc, 2013. 805 p. ISBN: 9789630482875                                            SÁRVÁRI J. (szerk.): Képlékeny hidegalakítás. Nemzeti Tankönyvkiadó, Budapest, 2008., 315p, ISBN 0619001396649                           HEINRICH R. - SZABÓ A.: Hegesztési eljárások, Bp. Szega Books Kft., 2021. 176 p. 
ISBN: 9786155720307
</t>
  </si>
  <si>
    <t>OTE1116</t>
  </si>
  <si>
    <t>Konstrukcióelmélet</t>
  </si>
  <si>
    <t>Design theory</t>
  </si>
  <si>
    <t>Konstrukcióelmélet: a technikai-műszaki problémák megoldásához szükséges tervezési-konstrukciós ismeretek elsajátítása. Tervezés, konstruálás. Konstruálás történet. A szükséglet. A konstruálás alapelvei. Biztonság és kockázat elve. Produktumtervezés folyamata. A produkció tervezése. Projektmunka szervezése. Rugalmas rendszerek. A számítógépes folyamatirányítás: CNC-CAD-CAMFMS-CIM. Az ipar 4.0 kihívásai és eredményei.</t>
  </si>
  <si>
    <t>Construction theory: acquisition of design and construction knowledge necessary for solving technical problems. Design, construction. History of design. Necessary.  Principles of construction. Principle of safety and hazard. Product design process. Production planning. Organization of project work. Structure of flexible production systems. Computer Aided Process, CNC-CAD-CAMFMS-CIM. Industry 4.0 challenge and results.</t>
  </si>
  <si>
    <r>
      <rPr>
        <b/>
        <sz val="11"/>
        <rFont val="Arial"/>
        <family val="2"/>
        <charset val="1"/>
      </rPr>
      <t xml:space="preserve">Tudása:
</t>
    </r>
    <r>
      <rPr>
        <sz val="11"/>
        <rFont val="Arial"/>
        <family val="2"/>
        <charset val="1"/>
      </rPr>
      <t xml:space="preserve">- Rendelkezik az információszerzéshez, az információk feldolgozásához, értelmezéséhez és elrendezéséhez szükséges alapvető (szövegértési, logikai, informatikai) felkészültséggel.
- Ismeri az általa tanított tudományág, szakterület (tanulási terület, művészeti terület)
ismeretelméleti alapjait, megismerési sajátosságait, logikáját és terminológiáját, valamint
kapcsolatát más tudományokkal, tantárgyakkal, tanulási területekkel.
- Ismeri a tantárgy módszertanának hazai és nemzetközi eredményeit, szakirodalmát, aktuális
kérdéseit.
- Ismeri a szaktárgy tanítása-tanulása során felhasználható nyomtatott és nem nyomtatott információforrásokat, a digitális tankönyveket, taneszközöket.
- Ismeri az adott szakterület társadalomban betöltött szerepét, a szaktárgy tanításának céljait, feladatait, a tanulók személyiségfejlődésének és gondolkodásfejlesztésének segítésében. Ismeri a szaktárgy tantervét, tantervi és vizsgakövetelményeit, valamint a tantárgy tanulási sajátosságait, megismerési módszereit, tananyagstruktúráját, illetve belső logikáját.
</t>
    </r>
    <r>
      <rPr>
        <b/>
        <sz val="11"/>
        <rFont val="Arial"/>
        <family val="2"/>
        <charset val="1"/>
      </rPr>
      <t xml:space="preserve">
Képességei:
</t>
    </r>
    <r>
      <rPr>
        <sz val="11"/>
        <rFont val="Arial"/>
        <family val="2"/>
        <charset val="1"/>
      </rPr>
      <t xml:space="preserve">- Képes a különböző tudásterületek közötti összefüggések felismerésére és a különböző tudományterületi, szaktárgyi tartalmak integrációjára.
- Képes tantárgy keretében végzett tevékenységekkel, a hagyományos kézműves és a digitális technológiák felhasználásával a tanulókat a kreatív tervező és alkotó munkára motiválni.
- Képes a gyakorlati tevékenységekhez szükséges készségek és képességek kialakítására.
</t>
    </r>
    <r>
      <rPr>
        <b/>
        <sz val="11"/>
        <rFont val="Arial"/>
        <family val="2"/>
        <charset val="1"/>
      </rPr>
      <t xml:space="preserve">
Attitűdje:
</t>
    </r>
    <r>
      <rPr>
        <sz val="11"/>
        <rFont val="Arial"/>
        <family val="2"/>
        <charset val="1"/>
      </rPr>
      <t>- Tanári munkájában a problémamegoldó gondolkodást, a saját tapasztalás útján történő
ismeretszerzést helyezi a középpontba.
- Nyitott és innovatív a tervezési és végrehajtási készségek kialakítására, a tantárgy keretében az
életében felmerülő komplex gyakorlati problémák megoldására történő felkészítésre.</t>
    </r>
  </si>
  <si>
    <r>
      <rPr>
        <b/>
        <sz val="11"/>
        <color rgb="FF000000"/>
        <rFont val="Arial"/>
        <family val="2"/>
        <charset val="1"/>
      </rPr>
      <t xml:space="preserve">Knowledge:
</t>
    </r>
    <r>
      <rPr>
        <sz val="11"/>
        <color rgb="FF000000"/>
        <rFont val="Arial"/>
        <family val="2"/>
        <charset val="1"/>
      </rPr>
      <t xml:space="preserve">- Has the basic (comprehension, logic, IT) skills required to obtain information, process, interpret and arrange information.
- Knows the epistemological foundations, cognitive peculiarities, logic and terminology of the discipline, specialty (field of study, art field) and its relationship with other sciences, subjects and fields of study.
- Knows the domestic and international results, literature and current issues of the subject's methodology.
- Knows the printed and non-printed information sources, digital textbooks and teaching aids that can be used in the teaching and learning of the subject.
- Knows the role of the given field in society, the aims and tasks of teaching the subject, helping the personal development and development of thinking of the students. He / she is familiar with the curriculum of the subject, the curriculum and examination requirements, as well as the learning characteristics of the subject, the methods of cognition, the curriculum structure and the internal logic.
</t>
    </r>
    <r>
      <rPr>
        <b/>
        <sz val="11"/>
        <color rgb="FF000000"/>
        <rFont val="Arial"/>
        <family val="2"/>
        <charset val="1"/>
      </rPr>
      <t xml:space="preserve">Skills:
</t>
    </r>
    <r>
      <rPr>
        <sz val="11"/>
        <color rgb="FF000000"/>
        <rFont val="Arial"/>
        <family val="2"/>
        <charset val="1"/>
      </rPr>
      <t xml:space="preserve">- Ability to recognize the connections between different fields of knowledge and to integrate different disciplines and subject contents.
- Ability to motivate students to work in creative design and creative activities through the use of traditional craft and digital technologies.
- Ability to develop the skills and abilities required for practical activities.
</t>
    </r>
    <r>
      <rPr>
        <b/>
        <sz val="11"/>
        <color rgb="FF000000"/>
        <rFont val="Arial"/>
        <family val="2"/>
        <charset val="1"/>
      </rPr>
      <t xml:space="preserve">Attitude:
</t>
    </r>
    <r>
      <rPr>
        <sz val="11"/>
        <color rgb="FF000000"/>
        <rFont val="Arial"/>
        <family val="2"/>
        <charset val="1"/>
      </rPr>
      <t>- In her teaching, she focuses on problem-solving thinking and gaining knowledge through her own experience.
- Open and innovative to develop planning and implementation skills, to prepare for solving complex practical problems in his / her life within the course.</t>
    </r>
  </si>
  <si>
    <t>2 db. zárthelyi dolgozat:
1 db. alkalmazástechnikai feladat</t>
  </si>
  <si>
    <t>2 in-class tests
1 project work</t>
  </si>
  <si>
    <t xml:space="preserve">    • Kardos Károly, Jósvai János: Gyártási folyamatok tervezése. 2006.
    • Pitrik József: Konstrukcióelmélet. JGYF Kiadó, Szeged, 2006. 
    • Szente J. – Bihari Z.: Interaktív mérnöki kommunikáció és a tervezést támogató CAD rendszerek. Nemzeti Tankönyvkiadó 2011.</t>
  </si>
  <si>
    <t>OTE8002</t>
  </si>
  <si>
    <t>Szakmódszertan 2</t>
  </si>
  <si>
    <t>Methodology 2</t>
  </si>
  <si>
    <r>
      <rPr>
        <sz val="11"/>
        <rFont val="Arial"/>
        <family val="1"/>
        <charset val="128"/>
      </rPr>
      <t xml:space="preserve">Motiváció szerepe a technika órán. Motivációs technikák. Modellezés szerepe a technikai nevelésben. Modell és makett. Életvitel és gyakorlati ismeretek fejlesztési követelményei. Mérés, értékelés módszerei a technika órán. Differenciálás lehetőségei a technika órán. Technika versenyek szerepe a tehetséggondozásban. Csoportmunka szerepe a technika órán. Technika tanmenetek és óratervek tervezési folyamata. A tanári tevékenység módszerei: szemléltetés, előadás, magyarázat, elbeszélés, beszélgetés, a tanulói tevékenység szervezése, irányítása. 
</t>
    </r>
    <r>
      <rPr>
        <sz val="12"/>
        <rFont val="Times New Roman"/>
        <family val="1"/>
        <charset val="128"/>
      </rPr>
      <t xml:space="preserve">
</t>
    </r>
    <r>
      <rPr>
        <sz val="11"/>
        <rFont val="Arial"/>
        <family val="1"/>
        <charset val="128"/>
      </rPr>
      <t>A technika tanulás-tanítás eszközei. A technikatanítás szervezeti formái: tanítási óra, szakkör, szaktábor, tanulmányi kirándulás, üzemlátogatás. Óratípusok és sajátosságaik, munkaformák a technika órákon. A tanulók differenciált foglalkoztatása. Projekt-módszer, kooperatív technikák. A feladatok helye, szerepe a technika tanításában. Feladattípusok, az egyes tudományterületekhez kapcsolódó feladatok egyedi jellemzői. Ellenőrzés értékelés a technika oktatásában. Konkrét technikaórák folyamatának elemzése. A játék helye, szerepe a technika tanításában. A felzárkóztatás és a tehetséggondozás speciális feladatai és fórumai.</t>
    </r>
  </si>
  <si>
    <r>
      <rPr>
        <sz val="11"/>
        <rFont val="Arial"/>
        <family val="1"/>
        <charset val="128"/>
      </rPr>
      <t xml:space="preserve">The role of motivation in the technology class. Motivational techniques. The role of modeling in technical education. Model and mockup. Lifestyle and practical knowledge development requirements. Measurement, evaluation methods in the technique class. Possibilities of differentiation in the technique class. The role of technology competitions in talent management. The role of teamwork in technology classes. Engineering curriculum and lesson plan planning process. 
</t>
    </r>
    <r>
      <rPr>
        <sz val="12"/>
        <rFont val="Times New Roman"/>
        <family val="1"/>
        <charset val="128"/>
      </rPr>
      <t xml:space="preserve">
</t>
    </r>
    <r>
      <rPr>
        <sz val="11"/>
        <rFont val="Arial"/>
        <family val="1"/>
        <charset val="128"/>
      </rPr>
      <t xml:space="preserve">Traditional and modern means and methods of illustration: figures, models, instructional films, characteristics of physics software and their application. Use of tablet and overhead projector, digital camera, camcorder and VCR, computer and projector. The potential of the Internet to support learning. </t>
    </r>
  </si>
  <si>
    <r>
      <rPr>
        <b/>
        <sz val="11"/>
        <rFont val="Arial"/>
        <family val="2"/>
        <charset val="238"/>
      </rPr>
      <t xml:space="preserve">Tudása: 
</t>
    </r>
    <r>
      <rPr>
        <sz val="11"/>
        <rFont val="Arial"/>
        <family val="2"/>
        <charset val="238"/>
      </rPr>
      <t xml:space="preserve">Ismeri a technika és tervezés szakmódszertanának hazai és nemzetközi eredményeit,
szakirodalmát, aktuális kérdéseit. Ismeri a technika és tervezés tantárgyi kompetenciák mérésére és értékelésére alkalmas módszereket, eszközöket. Ismeri a tanulók megismerésének módszereit. Ismeri a tantárgy tanítása-tanulása során fejlesztendő speciális kompetenciákat, ezek fejlesztésének és diagnosztikus mérésének módszereit.
</t>
    </r>
    <r>
      <rPr>
        <b/>
        <sz val="11"/>
        <rFont val="Arial"/>
        <family val="2"/>
        <charset val="238"/>
      </rPr>
      <t xml:space="preserve">
Képességei:
</t>
    </r>
    <r>
      <rPr>
        <sz val="11"/>
        <rFont val="Arial"/>
        <family val="2"/>
        <charset val="238"/>
      </rPr>
      <t xml:space="preserve">Képes az átlagtól eltérő – tehetséges vagy sajátos nevelési igényű, illetve beilleszkedési, tanulási, magatartási nehézségekkel küzdő – tanulók felismerésére, a differenciált bánásmód kialakítására, az egyéni adottságok felismerésére, a tantárgy jellegének megfelelő fejlesztésére, a csoport alkotás során a helyes megoldás kialakítására.
Képes az értékelés különböző céljainak és szintjeinek megfelelő értékelési formák, módszerek meghatározására és eredményinek felhasználására. Képes mindennapi pedagógiai szituációkat elemezni. 
</t>
    </r>
    <r>
      <rPr>
        <b/>
        <sz val="11"/>
        <rFont val="Arial"/>
        <family val="2"/>
        <charset val="238"/>
      </rPr>
      <t xml:space="preserve">Attitűdje:
</t>
    </r>
    <r>
      <rPr>
        <sz val="11"/>
        <rFont val="Arial"/>
        <family val="2"/>
        <charset val="238"/>
      </rPr>
      <t>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r>
  </si>
  <si>
    <r>
      <rPr>
        <b/>
        <sz val="11"/>
        <color rgb="FF000000"/>
        <rFont val="Arial"/>
        <family val="2"/>
        <charset val="238"/>
      </rPr>
      <t xml:space="preserve">Knowledge:
</t>
    </r>
    <r>
      <rPr>
        <sz val="11"/>
        <color rgb="FF000000"/>
        <rFont val="Arial"/>
        <family val="2"/>
        <charset val="238"/>
      </rPr>
      <t xml:space="preserve">Knows the domestic and international results of the technical methodology of engineering and design,
literature, current issues. Knows the technique and design suitable for measuring and evaluating subject competencies
methods, tools. Knows how to get to know students. He knows the special competencies to be developed during the teaching and learning of the subject, these are
methods for its development and diagnostic measurement. 
</t>
    </r>
    <r>
      <rPr>
        <b/>
        <sz val="11"/>
        <color rgb="FF000000"/>
        <rFont val="Arial"/>
        <family val="2"/>
        <charset val="238"/>
      </rPr>
      <t>Skills:</t>
    </r>
    <r>
      <rPr>
        <sz val="11"/>
        <color rgb="FF000000"/>
        <rFont val="Arial"/>
        <family val="2"/>
        <charset val="238"/>
      </rPr>
      <t xml:space="preserve"> 
Able to recognize, assess, develop and teach students with special needs appropriately.Able to divide students into working groups appropruately.n.
Ability to evaluate forms and methods appropriate to different goals and levels of evaluation and use its results. Able to analyze everyday pedagogical situations.  
</t>
    </r>
    <r>
      <rPr>
        <b/>
        <sz val="11"/>
        <color rgb="FF000000"/>
        <rFont val="Arial"/>
        <family val="2"/>
        <charset val="238"/>
      </rPr>
      <t xml:space="preserve">Attitude:
</t>
    </r>
    <r>
      <rPr>
        <sz val="11"/>
        <color rgb="FF000000"/>
        <rFont val="Arial"/>
        <family val="2"/>
        <charset val="238"/>
      </rPr>
      <t xml:space="preserve">It is committed to the continuous development of students' knowledge and learning skills.
It seeks active collaboration with teachers of the subject as well as other subjects.
Collaborates with colleagues and takes on a role in subject-related innovation
activity.
</t>
    </r>
  </si>
  <si>
    <t>Pitrik József: Konstrukcióelmélet, JGYF Kiadó, Szeged, 2006. 103 o. ISBN: 963 7356  9-17. o.
Pitrik József: Kézikönyv: Technika és életvitel 6. osztály. Apáczai Kiadó, 2013. 31 oldal ISBN 978-963-464-654-9
Pitrik József: Kézikönyv: Technika és életvitel 7-8. osztály. Apáczai Kiadó 2013. 59 oldal ISBN 963-464-309-4
Dombi-Oláh-Varga: A neveléselmélet alapkérdései, APC-Stúdió, Gyula, 2004. 430 oldal  ISBN: 9639135690</t>
  </si>
  <si>
    <t>OTE1217</t>
  </si>
  <si>
    <t>Energiagazdálkodás és épületgépészet</t>
  </si>
  <si>
    <t>Energy management and building energetics</t>
  </si>
  <si>
    <t>Energiahordozók, erőművek. Fosszilis tüzelőanyagok. Égéselmélet, és kapcsolata a környezetvédelemmel. Hőtermelő központok berendezései. Távhő rendszerek. Gázellátó hálózat kialakítása. Biobrikett és biopellet előállítása. Biogáz termelésének lehetőségei, módjai és anyagai. Bioüzemanyagok előállítási lehetőségei. Hulladékhő-hasznosítási lehetőségek a mezőgazdaságban. Nap-, víz-, szél- és geotermikus energia felhasználási és hasznosítási eljárások. Épületek energetikai jellemzői, energiatanúsítvány, energiacimke. Lakóépületek fűtési és hűtési rendszerei. Építőanyagok, épületek szerkezeti elemei. Épületek hőveszteségének meghatározása, fűtési módok és rendszerek. Épületek vízszükségletének meghatározása. Víznyerés és szállítás műszaki berendezései. Szennyvízkezelés, elvezetés, tárolás technológiái és műszaki berendezései. Szellőztető rendszerek és azok műszaki berendezései.</t>
  </si>
  <si>
    <t>Energy carriers, power plants. Fossil fuels. Combustion theory and its relation to the environment. Equipments in the thermal power plants. District heating systems. Gas supply networks. Production of bio-briquettes and bio-pellets. Biogas production options, methods and materials. Biofuels production. Waste heat recovery options in agriculture. Solar, hydropower, wind and geothermal energy use and recovery. Energetical features of buildings, energy certificate, energy label. Heating and cooling systems for residential buildings. Building materials, structural elements of buildings. Heat loss in buildings, heating methods and systems.Determining the water demand of buildings. Technical installations for water extraction and transport. Waste water treatment, drainage, storage technologies and technical installations. Ventilation systems and technical installations.</t>
  </si>
  <si>
    <r>
      <rPr>
        <b/>
        <sz val="11"/>
        <rFont val="Arial"/>
        <family val="2"/>
        <charset val="238"/>
      </rPr>
      <t xml:space="preserve">Tudása:
</t>
    </r>
    <r>
      <rPr>
        <sz val="11"/>
        <rFont val="Arial"/>
        <family val="2"/>
        <charset val="238"/>
      </rPr>
      <t xml:space="preserve">Ismeri a technika és tervezés tanítási terület ismeretelméleti, terminológiai alapjait és kapcsolatát más területekkel. Ismeri a technikai (műszaki, agrár, szolgálta-tási) problémahelyzetek megoldásának korszerű módszereit, eljárásait, ezeket választva tanulói, közösségi együttműködésre szoktat (projektmódszer, kooperativitás). Ismeri az általa tanított tudományág, szakterület (tanulási terület, művészeti terület) ismeretelméleti alapjait, megismerési sajátosságait, logikáját és terminológiáját, valamint kapcsolatát más tudományokkal, tantárgyakkal, tanulási területekkel.
</t>
    </r>
    <r>
      <rPr>
        <b/>
        <sz val="11"/>
        <rFont val="Arial"/>
        <family val="2"/>
        <charset val="238"/>
      </rPr>
      <t xml:space="preserve">Képesség:
</t>
    </r>
    <r>
      <rPr>
        <sz val="11"/>
        <rFont val="Arial"/>
        <family val="2"/>
        <charset val="238"/>
      </rPr>
      <t xml:space="preserve">A tanulók életkori sajátosságainak és tudásszintjének megfelelően képes a technika
történetiségének és intenzív fejlesztésének tendenciáit bemutatni, a jelenkor technikai szintjét értékeltetni, a jövő lehetséges megvalósításait extrapolálni.
</t>
    </r>
    <r>
      <rPr>
        <b/>
        <sz val="11"/>
        <rFont val="Arial"/>
        <family val="2"/>
        <charset val="238"/>
      </rPr>
      <t xml:space="preserve">
Attitűd: 
</t>
    </r>
    <r>
      <rPr>
        <sz val="11"/>
        <rFont val="Arial"/>
        <family val="2"/>
        <charset val="238"/>
      </rPr>
      <t xml:space="preserve">Elkötelezett a tanulók tudásának és tanulási képességeinek folyamatos fejlesztése iránt.
Elkötelezett a nemzeti értékek, különösen a magyar ipar és technikatörténet beépítésére a tantervbe.Nyitott az egész életen át tartó tanulásra, tudva, hogy a technikai környezet változása folyamatosan új tudás megszerzését igényli. </t>
    </r>
  </si>
  <si>
    <r>
      <rPr>
        <b/>
        <sz val="11"/>
        <color rgb="FF000000"/>
        <rFont val="Arial"/>
        <family val="2"/>
        <charset val="238"/>
      </rPr>
      <t xml:space="preserve">Knowledge: 
</t>
    </r>
    <r>
      <rPr>
        <sz val="11"/>
        <color rgb="FF000000"/>
        <rFont val="Arial"/>
        <family val="2"/>
        <charset val="238"/>
      </rPr>
      <t xml:space="preserve">They are familiar of the epistemological and terminological foundations of the field of technology and design and its links with other fields. He/she knows modern methods and procedures for solving technical (technical, agricultural, service) problems, and by choosing them, he teaches students to work together in a community (project method, cooperative approach). He/she knows the epistemological foundations, cognitive features, logic and terminology of the discipline, subject area (field of study, field of art) he/she teaches, as well as its relationship with other sciences, subjects and fields of study.
</t>
    </r>
    <r>
      <rPr>
        <b/>
        <sz val="11"/>
        <color rgb="FF000000"/>
        <rFont val="Arial"/>
        <family val="2"/>
        <charset val="238"/>
      </rPr>
      <t xml:space="preserve">Skills:
</t>
    </r>
    <r>
      <rPr>
        <sz val="11"/>
        <color rgb="FF000000"/>
        <rFont val="Arial"/>
        <family val="2"/>
        <charset val="238"/>
      </rPr>
      <t xml:space="preserve">He/she has the ability to use technology according to the age and level of knowledge of the pupils the trends in the history and intensive development of technology, the technical level of the present day and extrapolate possible future developments.
</t>
    </r>
    <r>
      <rPr>
        <b/>
        <sz val="11"/>
        <color rgb="FF000000"/>
        <rFont val="Arial"/>
        <family val="2"/>
        <charset val="238"/>
      </rPr>
      <t xml:space="preserve">Attitude:
</t>
    </r>
    <r>
      <rPr>
        <sz val="11"/>
        <color rgb="FF000000"/>
        <rFont val="Arial"/>
        <family val="2"/>
        <charset val="238"/>
      </rPr>
      <t xml:space="preserve">He/she has a commitment to the continuous development of students' knowledge and learning skills. Committed to incorporating national values, especially the history of Hungarian industry and technology, into the into the curriculum. Open to lifelong learning, aware that the changing technical environment constantly requires the acquisition of new knowledge. </t>
    </r>
  </si>
  <si>
    <t xml:space="preserve">2 db zárthelyi dolgozat min. 50%-os teljesítése, 1 db projektfeladat elkészítése, 1 félévvégi szóbeli beszámoló teljesítése </t>
  </si>
  <si>
    <t>2 written papers (min. 50% result), 1 project assignment, 1 end-of-semester oral report</t>
  </si>
  <si>
    <t>BARÓTFI István (szerk.) : Energiafelhasználói kézikönyv, Környezettechnika Szolgáltató Kft., Budapest, 1993., ISBN 963-02-9535-0              ZÖLD A. (2000): Épületgépészet I-II-III-IV. Épületgépészet Kiadó Kft., Budapest                NÉMETHNÉ Mile Gabriella (2019): Épületgépészeti alapfogalmak. Műszaki Könyvkiadó, Budapest, 2019., ISBN: 9789631667110                                                VICZAI János (2012): Megújuló energiák hasznosítási lehetőségei az építészetben. Terc KFT., Budapest, 2012., ISBN: 9789639968424</t>
  </si>
  <si>
    <t>OTE1218</t>
  </si>
  <si>
    <t>Mezőgazdasági alapismeretek</t>
  </si>
  <si>
    <t>Fundamentals of agriculture</t>
  </si>
  <si>
    <t xml:space="preserve">Elméleti és gyakorlati ismeretek szerzése a mezőgazdasági termelés szempontjából fontos földművelési alapfogalmakkal, eszközökkel és eljárásokkal kapcsolatban. A hallgatók megismerik a legfontosabb növénytermesztési és kertészeti termesztéstechnológiákat, valamint a legfontosabb állatfajok tenyésztését.
A mezőgazdasági növények termesztésének ökológiai és agrotechnikai feltételeinek megismerése. Talajtani alapismeretek (talajtípusok, fizikai talajféleségek) megismerése. A növényvédelem és a tápanyag-gazdálkodás alapjainak elsajátítása. A mezőgazdasági termelés Európai Uniós és nemzeti előirásainak megismerése. Az agrár-környezetgazdálkodási és ökológiai gazdálkodási programok feltételrendszerének megismerése. A biotechnológia alapjainak megismerése. Élelmiszer-ipari feldolgozás alapjainak megismerése. Az életvitelünket meghatározó környezeti és technikai rendszerek megismerése, kertészet és növénytermesztés gyakorlati fogásainak elsajátítása. </t>
  </si>
  <si>
    <t xml:space="preserve">Objectives. Acquiring theoretical knowledge and practical skills in the field of processing and preserving of agricultural production, at small and large-scale. The students get to know the most important crop production and horticulture technologies, and the breeding of the most important animal species.
Subject program. The ecological and agrotechnical conditions of crop production. Basic soil knowledge (soil types, physical soil types). Learning the basics of plant protection and nutrient management. Knowledge of European Union and national agricultural production appropriations. Understanding the conditions of agri-environmental and organic farming programmes. Understanding the basics of biotechnology. Understanding the basics of food processing. Learning about the environmental and technical systems that determine our way of life, practical skills in horticulture and crop production. 
</t>
  </si>
  <si>
    <r>
      <rPr>
        <b/>
        <sz val="11"/>
        <rFont val="Arial"/>
        <family val="2"/>
        <charset val="238"/>
      </rPr>
      <t xml:space="preserve">Tudása:
</t>
    </r>
    <r>
      <rPr>
        <sz val="11"/>
        <rFont val="Arial"/>
        <family val="2"/>
        <charset val="238"/>
      </rPr>
      <t xml:space="preserve"> Ismeri a tantárgy társadalomtudományok, természettudományok aktív cselekedetekbe ágyazott lehetőségeinek a tantárgyközi együttműködésben történő alkalmazását. 
Felkészült a rokon tárgyakban is megjelenő, egymásra épülő ismeretanyagok ütemezésének  egyeztetésére. Jelentős mértékű önállósággal rendelkezik szakmája átfogó és speciális kérdéseinek  felvetésében, kidolgozásában, szakmai nézetek képviseletében, indoklásában.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</si>
  <si>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Knowledge of the subject social sciences, natural sciences embedded in active actions 
in cross-curricular cooperation. Prepared to manage the sequencing of interrelated subjects in related subjects 
coordinating the use of interdisciplinary subjects Have a considerable degree of autonomy in dealing with the broad and specific issues of their profession in raising, developing, representing and justifying professional views.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matters.They place great emphasis on problem-oriented thinking and inquiry-based learning.
</t>
    </r>
    <r>
      <rPr>
        <b/>
        <sz val="11"/>
        <color rgb="FF000000"/>
        <rFont val="Arial"/>
        <family val="2"/>
        <charset val="238"/>
      </rPr>
      <t xml:space="preserve">
Attitude:
</t>
    </r>
    <r>
      <rPr>
        <sz val="11"/>
        <color rgb="FF000000"/>
        <rFont val="Arial"/>
        <family val="2"/>
        <charset val="238"/>
      </rPr>
      <t>They are committed to the continuous improvement of their students’ knowledge and learning skills. They encourage students to form independent opinions and think critically.</t>
    </r>
  </si>
  <si>
    <t>A tantárgy teljesítésének feltétele: 2 db zh-dolgozat, 1 db szóbeli beszámoló min. 50%-os teljesítése.
Gyakorlati jegy a félévközi teljesítmény alapján, TVSZ szerint.</t>
  </si>
  <si>
    <t>at least 50% on 2 in-class test and 1 oral presentation.
The term grade is based on the performance during the term, according to Study and Examination Regulations.</t>
  </si>
  <si>
    <t xml:space="preserve">RADICS L. 2012: Fenntartható szemléletű szántóföldi növény termesztéstan 1-3. Agroinform Kiadó, Budapest.  ISBN 9789635029501
HAJÓS L. (szerk.), 2000. Mezőgazdasági alapismeretek. Mezőgazdasági Szaktudás Kiadó, Budapest ISBN 963 356 0470
SZABÓ F. (szerk.), 2004. Általános állattenyésztés. Mezőgazda Kiadó, Budapest ISBN 9632860675 HODOSSI S.  KOVÁCS A.  TERBE I. (szerk.), 2009. Zöldségtermesztés szabadföldön. Mezőgazda Kiadó, Budapest. ISBN: 963 286 166 3
PAPP J. (szerk.), 2003. Gyümölcstermesztési alapismeretek I. Mezőgazda Kiadó, Budapest ISBN: 963 286 175 2 </t>
  </si>
  <si>
    <t>OTE8003</t>
  </si>
  <si>
    <t>Szakmódszertan 3</t>
  </si>
  <si>
    <t>Methodology 3</t>
  </si>
  <si>
    <t>A szemléltetés hagyományos és modern eszközei és módszerei: ábrák, modellek, oktatófilmek, fizika szoftverek jellemzői és alkalmazásuk. A tábla és az írásvetítő, a digitális fényképezőgép, a videokamera és a videomagnó, a számítógép és a projektor alkalmazása. Az internet lehetőségei a tanulás támogatásában. A tanári tevékenység módszerei: szemléltetés, előadás, magyarázat, elbeszélés, beszélgetés, a tanulói tevékenység szervezése, irányítása. A technika tanulás-tanítás eszközei. A technikatanítás szervezeti formái: tanítási óra, szakkör, szaktábor, tanulmányi kirándulás, üzemlátogatás. Óratípusok és sajátosságaik, munkaformák a technika órákon. A tanulók differenciált foglalkoztatása. Projekt-módszer, kooperatív technikák. A feladatok helye, szerepe a technika tanításában. Feladattípusok, az egyes tudományterületekhez kapcsolódó feladatok egyedi jellemzői. Ellenőrzés értékelés a technika oktatásában. Konkrét technikaórák folyamatának elemzése. A játék helye, szerepe a technika tanításában. A felzárkóztatás és a tehetséggondozás speciális feladatai és fórumai.</t>
  </si>
  <si>
    <t>Traditional and modern means and methods of illustration: figures, models, instructional films, characteristics of physics software and their application. Use of tablet and overhead projector, digital camera, camcorder and VCR, computer and projector. The potential of the Internet to support learning. Methods of teacher activity: illustration, lecture, explanation, narration, discussion, organization and management of student activity. Tools for learning and teaching technique. Organizational forms of technical teaching: teaching hours, professional circle, professional camp, study trip, factory visit. Types of classes and their peculiarities, forms of work in technique classes. Differentiated employment of students. Project method, cooperative techniques. The place and role of the tasks in the teaching of technique. Task types, unique characteristics of tasks related to each discipline. Audit evaluation in technique education. Analysis of the process of specific technical lessons. The place and role of the game in teaching technique. Special tasks and forums for catching up and nurturing talent.</t>
  </si>
  <si>
    <t>Tudása:
 Ismeri a technika és tervezés tantárgy tanításához kapcsolódó jogszabályi hátteret, tanterveket, a tananyag kiválasztás és rendszerezés szempontjait. Ismeri a pedagógiai tevékenységet meghatározó dokumentumokat, tantervfajtákat, tantervtípusokat, átlátja ezeknek az oktatás tartalmi szabályozásában betöltött szerepét. Ismeri a tervezéshez szükséges információk forrását. Ismeri és érti a nevelés és tanítás összefüggéseit.
Képességei:
A tanításban is képes a Nemzeti alaptanterv fejlesztési területei nevelési céljainak érvényesítésére. Szakterületén felkészült és képes tanítási programok, önálló éves tanmenet, tematikus tervek, tanítási-tanulási egységek, tanítási órák tervezésére, óravázlat készítésére, a tanulók számára szükséges tananyagok, modellek, munkadarabok, taneszközök, információforrások, tudáshordozók megválasztására.
A tanulók életkori sajátosságainak és tudásszintjének megfelelően képes a technika
történetiségének és intenzív fejlesztésének tendenciáit bemutatni, a jelenkor technikai szintjét értékeltetni, a jövő lehetséges megvalósításait extrapolálni.
Képes a különböző nyomtatott és digitális tananyagokat kezelni, a tanítási fejlesztési céloknak megfelelő tartalmakat kiválasztani, rendszerezni, szerkeszteni, alkalmazni.
A technika alapelveinek (célorientáltság, tervszerűség, gazdaságosság, rendszerelmélet és modell elv) a technika alapkategóriáinak (anyag, energia, információ, rendszer, modell) értő, a mindennapi élet során tudatos gyakorlati alkalmazója.
Attitűdje:
Önreflexióval tudja szabályozni a tanítás-tanulás folyamatát.
Fontosnak tartja az alapos felkészülést, tervezést és a rugalmas megvalósítást.
A tervezés során együttműködik a kollégákkal és a tanulókkal, kész figyelembe venni az adott tanulócsoport sajátosságait (motiváltság, előzetes tudás, képességek, szociális felkészültség). A gyakorlatok tervezésénél figyelembe veszi és törekszik a maximumra az iskola lehetőségei terén.</t>
  </si>
  <si>
    <t xml:space="preserve">Knowledge:
Knows the legal background and curricula related to the teaching of engineering and design, aspects of curriculum selection and organization. Knows the documents defining the pedagogical activity, the types of curricula, curriculum types, understands their role in the regulation of the content of education. Knows the source of information needed for planning. Knows and understands the connections between education and teaching.
Skills:
The teacher is also capable of educational purposes in the development areas of the National Core Curriculum to enforce. Prepared and capable teaching programs in their field, independent annual curriculum, thematic plans, teaching-learning units, planning lessons, making lesson plans for students necessary teaching materials, models, workpieces, teaching aids, information sources, to choose knowledge carriers. The technique is able to suit the age and knowledge of the students to present the tendencies of its historicity and intensive development, the technical degree of the present
to evaluate and extrapolate possible future realizations. Able to handle a variety of print and digital curriculum materials for teaching development purposes select, organize, edit, apply appropriate content. The principles of technology (goal orientation, design, economy, systems theory and model understanding of the basic categories of technology (material, energy, information, system, model), conscious practical user in everyday life.
Attitude:
You can control the teaching-learning process with self-reflection.
He considers thorough preparation, planning and flexible implementation important.
It works with colleagues and students during planning when it comes to taking that into account characteristics of the learning group (motivation, prior knowledge, skills, social preparedness). He takes into account and strives to maximize school opportunities when planning internships.
</t>
  </si>
  <si>
    <t>Pitrik József: Konstrukcióelmélet, JGYF Kiadó, Szeged, 2006. 103 o. ISBN: 9637356 9-17. o.
Pitrik József: Kézikönyv: Technika és életvitel 7-8. osztály. Apáczai Kiadó 2013. 59 oldal ISBN 963-464-309-4
Dombi-Oláh-Varga: A neveléselmélet alapkérdései, APC-Stúdió, Gyula, 2004. 430 oldal · ISBN: 9639135690</t>
  </si>
  <si>
    <t>OTE1119</t>
  </si>
  <si>
    <t>Ergonómiai és rendszerelméleti alapismeretek</t>
  </si>
  <si>
    <t>Introduction to ergonomics and system theory</t>
  </si>
  <si>
    <t>Az ergonómia történelmi  mérföldkövei. Definíciók, eszmék, az ergonómia alapjai. Az antropometriai méretek tanulmányozása a különböző munkavégzési folyamatokban.  Optimális antropometriai méretek meghatározása, tervezése és modellezése munkaspecifikusan. 
A rendszer definíciói, Az analitikus és a szintetikus rendszerszemlélet szükségessége és korlátai, Rendszer és környezet, A rendszerek funkciói, hierarchiája, szerkezete, folyamatai. Rendszerelemzés, rendszertípusok. Az információs rendszer, Hasonlósági modellek (makettek), Oktató modellek, Szimulátorok, Társadalmi folyamatok modellezése, Globális modellek.</t>
  </si>
  <si>
    <t xml:space="preserve">
The historical milestones of ergonomics. Definitions, ideas of ergonomics. Study of anthropometric dimensions in different work processes. Determination of optimal anthropometric dimensions,work-specific design and modeling. Definitions of systems, Necessity and limitations of analytical and synthetic systems theory, System and environment, Functions, hierarchy, structure and processes of systems. Systems analysis, types of systems. The information system, Similarity models (models), Instructional models, Simulators, Modelling social processes, Global models.</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</si>
  <si>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
</t>
    </r>
    <r>
      <rPr>
        <b/>
        <sz val="11"/>
        <rFont val="Arial"/>
        <family val="2"/>
        <charset val="238"/>
      </rPr>
      <t xml:space="preserve">
Képességei:
</t>
    </r>
    <r>
      <rPr>
        <sz val="11"/>
        <rFont val="Arial"/>
        <family val="2"/>
        <charset val="238"/>
      </rPr>
      <t xml:space="preserve">Képes a tanulói igényeknek megfelelő munkadarabot, példaanyagot választani, az ember alkotási folyamatát módszertanilag modellezni, a megtanítás stratégiáját alkalmazni, a tantárgy szintetizáló jellegét erősíteni az alkalmazott tudás terén. Tanári munkájában a problémamegoldó gondolkodást, a saját tapasztalás útján történő ismeretszerzést helyezi a középpontba.
</t>
    </r>
    <r>
      <rPr>
        <b/>
        <sz val="11"/>
        <rFont val="Arial"/>
        <family val="2"/>
        <charset val="238"/>
      </rPr>
      <t xml:space="preserve">
Attitűdje:
</t>
    </r>
    <r>
      <rPr>
        <sz val="11"/>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</si>
  <si>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Knowledge of the specific competences to be developed in the teaching-learning of the subject, methods for their development and diagnostic assessment. Knowledge of the epistemological and terminological foundations of the field of teaching technology and engineering and its relationship with other fields.
</t>
    </r>
    <r>
      <rPr>
        <b/>
        <sz val="11"/>
        <color rgb="FF000000"/>
        <rFont val="Arial"/>
        <family val="2"/>
        <charset val="238"/>
      </rPr>
      <t xml:space="preserve">
Skills:
</t>
    </r>
    <r>
      <rPr>
        <sz val="11"/>
        <color rgb="FF000000"/>
        <rFont val="Arial"/>
        <family val="2"/>
        <charset val="238"/>
      </rPr>
      <t xml:space="preserve">Ability to choose a work piece and example material appropriate to the needs of the pupils, to model methodologically the human creative process, to apply teaching strategies, to strengthen the synthesising character of the subject in the field of applied knowledge. In his/her teaching work, he/she focuses on problem-solving thinking and on the acquisition of knowledge through personal experience.
</t>
    </r>
    <r>
      <rPr>
        <b/>
        <sz val="11"/>
        <color rgb="FF000000"/>
        <rFont val="Arial"/>
        <family val="2"/>
        <charset val="238"/>
      </rPr>
      <t xml:space="preserve">
Attitude:
</t>
    </r>
    <r>
      <rPr>
        <sz val="11"/>
        <color rgb="FF000000"/>
        <rFont val="Arial"/>
        <family val="2"/>
        <charset val="238"/>
      </rPr>
      <t>Committed to the continuous development of students' knowledge and learning skills. Encourages students to develop independent judgement and reflective thinking.</t>
    </r>
  </si>
  <si>
    <t>A vizsgára bocsátás feltétele: 1 db zh-dolgozat, 1 db alkalmazástechnikai feladat (projektmunka),  min. 50%-os teljesítése.</t>
  </si>
  <si>
    <t>exam prerequisite:at least 50% on 1 in-class test, and oral presentation of 1 homework assignment</t>
  </si>
  <si>
    <t>Dr. Kerényi Attila, Dr. Kiss Tímea, Dr. Szabó György: Környezeti rendszerek, Debreceni Egyetem, Szegedi Tudományegyetem, 2013. digitális tankönyv.
Ujfaludi László: Rendszer és Modell, EKF Fizika Tanszék, digitális tananyag.
Szűcs Ervin: Rendszer és modell I., ELTE TTK jegyzet, Tankönyvkiadó, Budapest, 1987. 153 oldal.
Szűcs Ervin: Rendszer és modell II., ELTE TTK jegyzet, Tankönyvkiadó, Budapest, 1992., Tankönyvi szám: J 3-1452. 136 oldal.
Szűcs Ervin: Rendszer és modell III., ELTE TTK jegyzet, Tankönyvkiadó, Budapest, 1993. 40 oldal.</t>
  </si>
  <si>
    <t>OTE1120</t>
  </si>
  <si>
    <t>Egészségmegőrzés</t>
  </si>
  <si>
    <t>Health care</t>
  </si>
  <si>
    <t>Az egészség fogalmának alakulása. Az egészséget meghatározó egyéni és társadalmi tényezők. Egészségnevelés és egészségmegőrzés alapjai. Az egészségmegőrzéssel kapcsolatos szemléletmódok és modellek. Az egészségvédelem színterei. Az egészségfejlesztés tevékenységi körei, módszerei. Életmód és egészség kapcsolata. Egészséges életmód, egészségmagatartás befolyásoló tényezői – egészségtudatos életvitel megalapozása Az életmód-változás elősegítése. Iskolai vonatkozású egészségprogramok megismerése. (Egészséged testben lélekben, Egészséges Élet).</t>
  </si>
  <si>
    <t>Evolution of the concept of health. Individual and social determinants of health. Basics of health education and health maintenance. Approaches and models related to health preservation. Health scenes. Areas of activity and methods of health promotion. The relationship between lifestyle and health. Factors influencing a healthy lifestyle and health behavior - establishing a health-conscious lifestyle Promoting lifestyle change. Learn about school-related health programs. (Your health in body and soul, Healthy Life).</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</si>
  <si>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és diagnosztikus mérésének módszereit. Jelentős mértékű önállósággal rendelkezik szakmája átfogó és speciális kérdéseinek felvetésében, kidolgozásában, szakmai nézetek képviseletében, indoklásában. 
</t>
    </r>
    <r>
      <rPr>
        <b/>
        <sz val="11"/>
        <rFont val="Arial"/>
        <family val="2"/>
        <charset val="238"/>
      </rPr>
      <t xml:space="preserve">
Képességei</t>
    </r>
    <r>
      <rPr>
        <sz val="11"/>
        <rFont val="Arial"/>
        <family val="2"/>
        <charset val="238"/>
      </rPr>
      <t xml:space="preserve">:
Képes a különböző tudásterületek közötti összefüggések felismerésére és a különböző tudományterületi, szaktárgyi tartalmak integrációjára. Képes felismerni, értelmezni kommunikációs nehézségeit és ezen a téren önmagát fejleszteni. Képes pedagógiai tapasztalatai és nézetei reflektív értelmezésére, elemzésére, értékelésére. Képes meghatározni saját szakmai szerepvállalását. 
</t>
    </r>
    <r>
      <rPr>
        <b/>
        <sz val="11"/>
        <rFont val="Arial"/>
        <family val="2"/>
        <charset val="238"/>
      </rPr>
      <t xml:space="preserve">
Attitűd</t>
    </r>
    <r>
      <rPr>
        <sz val="11"/>
        <rFont val="Arial"/>
        <family val="2"/>
        <charset val="238"/>
      </rPr>
      <t>:
Tanári munkájában a problémamegoldó gondolkodást, a saját tapasztalás útján történő ismeretszerzést helyezi a középpontba. Elkötelezett az igényes tanári munkára, a folyamatos önművelésre. Tisztában van a szaktárgy etikai kérdéseivel.</t>
    </r>
  </si>
  <si>
    <r>
      <rPr>
        <b/>
        <sz val="11"/>
        <color rgb="FF000000"/>
        <rFont val="Arial"/>
        <family val="2"/>
        <charset val="238"/>
      </rPr>
      <t>Knowledge</t>
    </r>
    <r>
      <rPr>
        <sz val="11"/>
        <color rgb="FF000000"/>
        <rFont val="Arial"/>
        <family val="2"/>
        <charset val="238"/>
      </rPr>
      <t xml:space="preserve">:
Knows the special competencies to be developed during the teaching and learning of the subject, the methods of their development and diagnostic measurement. He has a significant degree of independence in raising and elaborating the comprehensive and special issues of his profession, in representing and justifying professional views.
</t>
    </r>
    <r>
      <rPr>
        <b/>
        <sz val="11"/>
        <color rgb="FF000000"/>
        <rFont val="Arial"/>
        <family val="2"/>
        <charset val="238"/>
      </rPr>
      <t xml:space="preserve">
Skills:
</t>
    </r>
    <r>
      <rPr>
        <sz val="11"/>
        <color rgb="FF000000"/>
        <rFont val="Arial"/>
        <family val="2"/>
        <charset val="238"/>
      </rPr>
      <t xml:space="preserve">Ability to recognize the connections between different fields of knowledge and to integrate different disciplines and subject contents. He is able to recognize, interpret his communication difficulties and develop himself in this field. Able to reflectively interpret, analyze and evaluate his pedagogical experiences and views. Able to define their own professional role.
</t>
    </r>
    <r>
      <rPr>
        <b/>
        <sz val="11"/>
        <color rgb="FF000000"/>
        <rFont val="Arial"/>
        <family val="2"/>
        <charset val="238"/>
      </rPr>
      <t xml:space="preserve">
Attitude:</t>
    </r>
    <r>
      <rPr>
        <sz val="11"/>
        <color rgb="FF000000"/>
        <rFont val="Arial"/>
        <family val="2"/>
        <charset val="238"/>
      </rPr>
      <t xml:space="preserve"> 
In her teaching, she focuses on problem-solving thinking and gaining knowledge through her own experience. He is committed to demanding teaching, continuous self-education. He is aware of the ethical issues of the subject.</t>
    </r>
  </si>
  <si>
    <t>Barabás Katalin (szerk): Egészségfejlesztés Alapismeretek pedagógusok számára Medicina 2006. ISBN 9632260341
Dr. Aszmann Anna: Egészségvédelem az oktatásban Anonymus Kiadó Bp., 2000.ISBN 9637966617
Naidoo, J. and Wills J.: Egészségmegőrzés. Medicina Könyvkiadó, Budapest, 1999. ISBN 963 242 0314.</t>
  </si>
  <si>
    <t>OTE1121</t>
  </si>
  <si>
    <t>Közlekedéstan és közlekedéstechnológiák</t>
  </si>
  <si>
    <t>Transportation science and transportation technologies</t>
  </si>
  <si>
    <t>A hallgatók számára áttekintést nyújtani a tágabb értelemben vett közlekedés történetéről, elemeiről, fő folyamatairól, hazai és nemzetközi szervezeteiről, szabályozásáról és jelentőségéről. A tantárgy anyagának elsajátítása során a hallgatók ismerjék meg a közúti, a vasúti, a hajózási és a légi-közlekedés technológiákat.
A közlekedés fogalma, formái, elemei. Szállítási szükségletek. A közlekedéssel szembeni követelmények. Közlekedési teljesítmények és kapacitások. A közlekedés ágazati szerkezete. Közlekedési munkamegosztás. Szervezeti struktúra. A közlekedés fejlődése. Közlekedéstudomány. Vasúti közlekedési ismeretek. A vasúti közlekedés sajátosságai. A vasúti áruszállítás szervezése. A vasúti személyszállítás sajátosságai. A vasúti forgalom tervezése és operatív irányítása. Közúti közlekedési útügy és gépjármű közlekedés. A közúti közlekedés folyamatrendszere. A közúti közlekedés immobil és mobil összetevői. A közúti személy- és áruszállítási technológiák ismertetése. Városi közlekedési ismeretek. Vízi és légi közlekedés. A folyami hajózás technológiája. A tengeri hajózás technológiája. A légiközlekedés technológiája. Kombinált áruszállítási technológiák és esz-közeik. Kombinált fuvarozás. A közlekedési logisztika alapjai. Csővezetékes szállítás. Közlekedés és hírközlés viszonya. Posta és távközlés. A magyar és az európai közlekedéspolitika fő vonalai. Nemzetközi közlekedés-ügy: kapcsolatok, hálózatok, szervezetek. A közlekedés környezeti hatásai. Közlekedésbiztonság. A technológia és a közlekedéstechnológia fogalma, kapcsolata más tudományterületekkel. A közlekedési ágazatok, a szállítások különböző típusainak ismertetése. A hazai közlekedési rendszer bemutatása.</t>
  </si>
  <si>
    <t>To provide students with an overview of the history, elements, main processes, international organizations, regulations and significance of transport in a broader sense. During the acquisition of the subject material, students should become acquainted with road, rail, shipping and aviation technologies.The concept, forms and elements of transport. Transportation needs. Transport requirements. Transport performance and capacities. Sectoral structure of transport. Division of transport work. Organizational structure. Development of transport. Transportation Science. Rail transport knowledge. Peculiarities of railway transport. Organization of rail freight. Peculiarities of rail passenger transport. Railway traffic planning and operational management. Road transport and motor transport. Process system of road transport. Immobile and mobile components of road transport. Description of road passenger and freight transport technologies. Urban transport knowledge. Water and air transport. River navigation technology. Maritime technology. Aviation technology. Combined freight technologies and their means. Combined transport. Basics of transport logistics. Pipeline transportation. Relationship between transport and communications. Post and telecommunications. The main lines of Hungarian and European transport policy. International transport: relations, networks, organizations. Environmental impacts of transport. Traffic safety. The concept of technology and transport technology, its relationship with other disciplines. Description of the transport sectors, different types of transports. Presentation of the Hungarian transport system.</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</si>
  <si>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módszereit.
Ismeri a közlekedéstechnológia és közlekedéstan tanítási terület ismeretelméleti, terminológiai alapjait és kapcsolatát más területekkel.
</t>
    </r>
    <r>
      <rPr>
        <b/>
        <sz val="11"/>
        <rFont val="Arial"/>
        <family val="2"/>
        <charset val="238"/>
      </rPr>
      <t xml:space="preserve">Képességei:
</t>
    </r>
    <r>
      <rPr>
        <sz val="11"/>
        <rFont val="Arial"/>
        <family val="2"/>
        <charset val="238"/>
      </rPr>
      <t xml:space="preserve">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</si>
  <si>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of transportation technologies and transportation science ways of learning, logic and terminology as well as its connections to other fields of study. 
</t>
    </r>
    <r>
      <rPr>
        <b/>
        <sz val="11"/>
        <color rgb="FF000000"/>
        <rFont val="Arial"/>
        <family val="2"/>
        <charset val="238"/>
      </rPr>
      <t xml:space="preserve">Skills:
</t>
    </r>
    <r>
      <rPr>
        <sz val="11"/>
        <color rgb="FF000000"/>
        <rFont val="Arial"/>
        <family val="2"/>
        <charset val="238"/>
      </rPr>
      <t xml:space="preserve">They can recognize connections between fields of study and integrate their subject matters.
They place great emphasis on problem-oriented thinking and inquiry-based learning.
</t>
    </r>
    <r>
      <rPr>
        <b/>
        <sz val="11"/>
        <color rgb="FF000000"/>
        <rFont val="Arial"/>
        <family val="2"/>
        <charset val="238"/>
      </rPr>
      <t xml:space="preserve">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
</t>
    </r>
  </si>
  <si>
    <t xml:space="preserve">félév végi zárthelyi dolgozat 50%-os teljesítése
</t>
  </si>
  <si>
    <t>at least 50% on the end-term test.</t>
  </si>
  <si>
    <t>Dr. Melegh Gábor: Gépjármű-szakértés, Maróti Könyvkiadó, Budapest, 2004. p.198 ISBN 9639005665
Közlekedésüzemi Tanszéki Munkaközösség: Közlekedési rendszerek. Tanszéki segédlet. Készült a GKM támogatásával. 2004. p. 205
MONIGL J. és tsai: A városi közlekedésfejlesztés hatásainak értékelése. Városi közlekedés: Közlekedéstudományi Szemle, 1999/2.
Magyar közlekedés, online változat, Kiss Pál. Közlekedési Kiadó Kft, 2003.
Dr. Havasi Péter: Közlekedési technológia - jegyzet BEMKOKKA 239. BME 2019.</t>
  </si>
  <si>
    <t>OTE7701</t>
  </si>
  <si>
    <t>Diplomamunka-előkészítés 1.</t>
  </si>
  <si>
    <t xml:space="preserve"> Preparation of Thesis Writing</t>
  </si>
  <si>
    <t>OTE8004</t>
  </si>
  <si>
    <t>Kollaborációs tanulási környezet</t>
  </si>
  <si>
    <t>Collaborative Learning Environment</t>
  </si>
  <si>
    <t>Kollaborációs tér, oktatástechnikai innováció, mesterséges intelligencia:
Ismeri az oktatási kollaborációs terek használatát, különös tekintettel a technikatanítás specialitásaira. Ismeri a kísérletező oktatás lehetőségeit a virtuális térben. A környezetében található elektronikai eszközökben felismeri a potenciális kísérleti eszközt is.
A tanár-diák, illetve a tanár-tanár szakmai kapcsolatokra vonatkozó ismeretanyag online lehetőségek alkalmazása a technikai feltétel együttes teljesülésével. Jelenléti és online kapcsolati, kommunikációs lehetőségek (online telekonferencia/webinárium/ valós idejű kommunikáció).
Lehetséges megoldások alkalmazása (Microsoft Teams, Office 365, Jitsi, Skype, Zoom, Messenger, Viber, WhatsApp, Telegram, Facetime, Duo, Discord, LogMeIn, Hangouts Meet, Slack, TeamViewer)</t>
  </si>
  <si>
    <t>Collaboration space, educational technology innovation, artificial intelligence:
He is familiar with the use of educational collaboration spaces, especially the specialties of teaching technology. He knows the possibilities of experimental education in cyberspace. It also recognizes the potential experimental device in the electronic devices around it.
Applying the online possibilities of the knowledge material on teacher-student and teacher-teacher professional relations together with the fulfillment of the technical condition. Presence and online contact and communication opportunities (online teleconference / webinar / real-time communication).
Use possible solutions (Microsoft Teams, Office 365, Jitsi, Skype, Zoom, Messenger, Viber, WhatsApp, Telegram, Facetime, Duo, Discord, LogMeIn, Hangouts Meet, Slack, TeamViewer)</t>
  </si>
  <si>
    <r>
      <rPr>
        <b/>
        <sz val="11"/>
        <rFont val="Arial"/>
        <family val="2"/>
        <charset val="238"/>
      </rPr>
      <t xml:space="preserve">Tudása:
</t>
    </r>
    <r>
      <rPr>
        <sz val="11"/>
        <rFont val="Arial"/>
        <family val="2"/>
        <charset val="238"/>
      </rPr>
      <t xml:space="preserve">Ismeri az oktatási kollaborációs terek használatát, különös tekintettel a technikatanítás specialitásaira. Rendelkezik az információszerzéshez, az információk feldolgozásához, értelmezéséhez és elrendezéséhez szükséges alapvető (szövegértési, logikai, informatikai) felkészültséggel.
Ismeri a technika tanításához kapcsolódó tananyag-kiválasztás és -rendszerezés szempontjait.
Tisztában van a szóbeli és írásbeli kifejezőkészség alapvető tanulás-módszertani jellegzetességeivel, hibáival.
Tisztában van a technika szaktárgy etikai kérdéseivel.
Tudja, hogy okleveles technikatanárként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Megfelelő rutinnal alkalmazza az interneten elérhető tudásanyagot.
Oktatási célokra fel tudja használni a számítógép és multimédia adta lehetőségeket: tervezés, modellezés.
Rendelkezik alapvető tudománykommunikációs képességekkel.
Képes a különböző szakterületek tudás- és ismeretanyaga közötti összefüggések felismerésére, integrációjára.
Képes tantárgyi követelményekhez igazodva az oktatási eszközök és módszerek megválasztására.
Képes szakmai és szakpedagógiai ismereteinek folyamatos megújítására, az új eszközök, oktatási módszerek, tudományos eredmények alkalmazásán alapuló szakmai fejlődésre.
Képes az érdeklődés és a figyelem folyamatos fenntartására.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szakterületét érintő szakmai fórumokkal; alkotó munkaközösségekkel, tantárgypedagógiai műhelyekkel.
Elkötelezett a technika színvonalas tanítása iránt, az igényes tanári munkára, a folyamatos önművelésre.
Fontosnak tartja a szaktárgyán belüli szakmai együttműködést.</t>
    </r>
  </si>
  <si>
    <r>
      <rPr>
        <b/>
        <sz val="11"/>
        <color rgb="FF000000"/>
        <rFont val="Arial"/>
        <family val="2"/>
        <charset val="238"/>
      </rPr>
      <t xml:space="preserve">Knowledge:
</t>
    </r>
    <r>
      <rPr>
        <sz val="11"/>
        <color rgb="FF000000"/>
        <rFont val="Arial"/>
        <family val="2"/>
        <charset val="238"/>
      </rPr>
      <t xml:space="preserve">He is familiar with the use of educational collaboration spaces, especially the specialties of teaching technology. He / she has the basic (comprehension, logic, IT) skills required to obtain information, process, interpret and arrange information.
Knows the aspects of curriculum selection and organization related to the teaching of technique.
He is aware of the basic learning methodological features and errors of oral and written expression.
He is aware of the ethical issues of the technical subject.
He / she knows the areas of his / her individual competence and responsibility in education, upbringing and attitude formation as a graduate technical teacher.
</t>
    </r>
    <r>
      <rPr>
        <b/>
        <sz val="11"/>
        <color rgb="FF000000"/>
        <rFont val="Arial"/>
        <family val="2"/>
        <charset val="238"/>
      </rPr>
      <t xml:space="preserve">Skills:
</t>
    </r>
    <r>
      <rPr>
        <sz val="11"/>
        <color rgb="FF000000"/>
        <rFont val="Arial"/>
        <family val="2"/>
        <charset val="238"/>
      </rPr>
      <t xml:space="preserve">Use the knowledge available on the Internet with a proper routine.
You can use the possibilities of computers and multimedia for educational purposes: design, modeling.
Has basic science communication skills.
Able to recognize and integrate the connections between the knowledge of different fields.
Ability to choose teaching tools and methods to suit subject requirements.
Able to continuously renew his / her professional and pedagogical knowledge, to develop professionally based on the application of new tools, teaching methods and scientific results.
Able to maintain interest and attention at all times.
</t>
    </r>
    <r>
      <rPr>
        <b/>
        <sz val="11"/>
        <color rgb="FF000000"/>
        <rFont val="Arial"/>
        <family val="2"/>
        <charset val="238"/>
      </rPr>
      <t xml:space="preserve">
Attitude:
</t>
    </r>
    <r>
      <rPr>
        <sz val="11"/>
        <color rgb="FF000000"/>
        <rFont val="Arial"/>
        <family val="2"/>
        <charset val="238"/>
      </rPr>
      <t>He is committed to educating his students on rational thinking, logical reasoning, and a scientific approach.
It is committed to expanding and renewing its professional and methodological knowledge.
It strives to develop thoughtful thinking in its students.
It is committed to making the most of the opportunities (material, material, infrastructural, relational) in organizing the learning process.
Ready to collaborate with professional forums in your field; creative work communities, subject pedagogical workshops.
He is committed to teaching quality technology, to demanding teaching, to continuous self-education.
He considers professional cooperation within his field important.</t>
    </r>
  </si>
  <si>
    <t>1. Tóth - Mózer Szilvia (2013): A gyermekkép az információs társadalom hajnalán.
In: Oktatásinformatikai módszerek. Tanítás és tanulás az információs
társadalomban. ELTE Eötvös kiadó, Budapest.  2. Szűts Zoltán (2018): Online - Az internetes kommunikáció és média története,
elmélete és jelenségei. környezet, virtuális oktatás. Wolters Kluwer
Hungary, Budapest. 3. Komenczi Bertalan - Lengyelné Molnár Tünde
81
Neveléstudományi Konferencia válogatott anyaga. 336 p. (Új kutatások
a neveléstudományokban)Eger: EKF Líceum Kiadó. pp. 221-239.
Richardson W. és Mancabelli, R. (2011): Personal Learning Networks: Using
the Power of Connections to Transform Education. Solution Tree Press,
Bloomington.
Richardson, W. (2010): Blogs, Wikis, Podcasts, and Other Powerful Web Tools
for Classrooms. Corwin Press, Thousand Oaks.</t>
  </si>
  <si>
    <t>OTE1222</t>
  </si>
  <si>
    <t>Háztartásgazdaságtan</t>
  </si>
  <si>
    <t>Housekeeping economy</t>
  </si>
  <si>
    <t>A háztartás feladatai, munkaszervezés, munkaelemzés és munkamegosztás. A háztartások vagyona, vagyonvédelme, biztosítása. A pénz szerepe a háztartásban. A háztartások pénzgazdálkodása, költségvetése, háztartási napló. A jövedelmek összetétele, eredete, nyilvántartása. A kiadások fajtái, szerkezete és tervezése. Készletgazdálkodás. A beruházások fajtái, tervezése és megvalósítása. Hitelek és kölcsönök. Termelői magatartás és kínálat, vállalkozások – hatékonyság, munkamegosztás, termelés, költségek, profitmaximalizálás és kínálat.</t>
  </si>
  <si>
    <t>Tasks in housekeeping, logistics, analysing housekeeping duties, sharing the tasks.  Assets of households, safeguarding, insurance.  The role of money in households. Dealing with money in households, budget, keeping household diaries. Sources of income, types of income, registrating income. Types of expenses, structures of expenses and planning expenses. Inventory management.  Types of investment, planning investment, carrying out investment. Credits and loans. Producer behavior and supply, businesses - efficiency, division of labor, production, costs, profit maximization and supply.</t>
  </si>
  <si>
    <r>
      <rPr>
        <b/>
        <sz val="11"/>
        <rFont val="Arial"/>
        <family val="2"/>
        <charset val="238"/>
      </rPr>
      <t xml:space="preserve">Tudása:
</t>
    </r>
    <r>
      <rPr>
        <sz val="11"/>
        <rFont val="Arial"/>
        <family val="2"/>
        <charset val="238"/>
      </rPr>
      <t xml:space="preserve">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területekkel.Képes háztartásökonómiai szakkör szervezésére, vezetésére.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Elkötelezett a tanulók tudásának és tanulási képességeinek folyamatos fejlesztése iránt.
A tanulókat önálló véleményalkotásra, a mérlegelő gondolkodásmódra ösztönzi.Tisztában van a szaktárgy etikai kérdéseivel. Kész együttműködni a szaktárgy, valamint más tantárgyak tanáraival.</t>
    </r>
  </si>
  <si>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The candidate is able to organize and manage a household economics group.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
They place great emphasis on problem-oriented thinking and inquiry-based learning.
</t>
    </r>
    <r>
      <rPr>
        <b/>
        <sz val="11"/>
        <color rgb="FF000000"/>
        <rFont val="Arial"/>
        <family val="2"/>
        <charset val="238"/>
      </rPr>
      <t xml:space="preserve">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critically.Is aware of the ethical issues of the subject.The candidate is willing to collaborate with teachers of the subject as well as teachers of other subjects.
</t>
    </r>
  </si>
  <si>
    <t xml:space="preserve">vizsgára bocsátás feltétele: egy zárthelyi dolgozat sikeres megírása és egy házi dolgozat leadása </t>
  </si>
  <si>
    <t xml:space="preserve">Exam prerequisite: passing a test and submitting a homework assignment. </t>
  </si>
  <si>
    <t>Dr. Vasa László: A háztartás-gazdaságtan elméleti alapjai Műegyetemi Kiadó, 2010 ISBN: 0659000867726
Pénzügyi navigátor (MNB) Az eladósodás veszélyei (https://www.cetelem.hu/sites/default/files/documents/az_eladosodas_veszelyei.pdf)
Egri-Hegedüs-Duleba: Gazdasági ismeretek Krúdy Könyvkiadó, 2005. ISBN:963 86702 1 5
Varga Gergely–Vincze János Megtakarítási típusok – egy adaptív-evolúciós megközelítés (2016): Közgazdasági Szemle. LXIII. évf. 162–187. old.  
Horváthné Kökény Annamária – Széles Zsuzsanna (2014) Mi befolyásolja a hazai lakosság megtakarítási döntéseit? Pénzügyi Szemle. 2014/4. szám. 457-475. old. </t>
  </si>
  <si>
    <t>OTE1223</t>
  </si>
  <si>
    <t>Intelligens épülettechnikai rendszerek</t>
  </si>
  <si>
    <t>Intelligent building systems</t>
  </si>
  <si>
    <t>az építkezés rövid története. Épülettervezés a funkciók, valamint gazdaságossági és ergonómiai szempontok figyelembevételével. A helyiségek és az égtájak kapcsolata. Az épületek víz-, fűtés- és energiaellátó rendszerei, szennyvízelhelyezés, valamint a hulladék gyűjtése és tárolása. Környezetvédelem. Anyag- és energiatudatos építészet értelmezése. Korszerű építőanyagok tulajdonságai. Hőkamera alkalmazása a hőveszteségek feltárására. Ökocentrikus építészet fogalmi rendszere: szoláris, bioszoláris, klímatudatos, zöld építészet. Passzív fűtés jellegzetességek (üvegezés, transzparens szigetelés, vízfalak, falkollektorok). Hibrid és aktív rendszerek (napterek, fázisváltós falak, légkollektorok, hőszivattyúk, kollektorok, fotovoltaikus rendszerek. „0” fűtésű rendszerek, passzív házak. Építmények belső terében elhelyezett automata rendszerek lokális és centrális irányítása. Intelligens világítás, redőnymozgatás modellezése.</t>
  </si>
  <si>
    <t>A brief history of the construction. Building design with respect to functions, economy and ergonomics. Relationship between rooms and skylines. Water, heating and energy supply systems in buildings, waste water disposal and waste collection and storage. Environmental protection. Understanding material- and energy-conscious architecture. Properties of modern building materials. Use of thermal imaging to detect heat losses. Ecocentric architecture concepts: solar, biosolar, climate-conscious, green architecture. Passive heating features (glazing, transparent insulation, water walls, wall collectors). Hybrid and active systems (solar panels, phase change walls, air collectors, heat pumps, collectors, photovoltaic systems. "0" heating systems, passive houses. Local and central control of automatic systems in the interior of buildings. Modelling of intelligent lighting, shutter movement.</t>
  </si>
  <si>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
They place great emphasis on problem-oriented thinking and inquiry-based learning.
</t>
    </r>
    <r>
      <rPr>
        <b/>
        <sz val="11"/>
        <color rgb="FF000000"/>
        <rFont val="Arial"/>
        <family val="2"/>
        <charset val="238"/>
      </rPr>
      <t xml:space="preserve">
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
</t>
    </r>
  </si>
  <si>
    <t>A vizsgára bocsátás feltétele: 2 db zh-dolgozat 50%-os teljesítése, házi dolgozat elkészítése. Kollokviumi jegy a félévközi teljesítmény + vizsgateljesítmény alapján, a TVSZ szerint.</t>
  </si>
  <si>
    <t>Requirements for admission to examination: two in-class tests with a minimum passing rate of 50% and one home assignment. The class rating is based on the mid-term performance + examination performance, according to Study and Examination Regulations.</t>
  </si>
  <si>
    <t>Barótfi István (szerk.) : Energiafelhasználói kézikönyv, Környezettechnika Szolgáltató Kft., Budapest, 1993., ISBN 963-02-9535-0 
David JC MacKay: Sustainable energy – without the hot air, Fenntartható energia mellébeszélés nélkül, UIT, Cambridge, 2009., ISBN 978-1-906860-01-1
Vajda György: Energetika I-II., MTA, Budapest, 1984., ISBN 963 05 2371 X</t>
  </si>
  <si>
    <t>OTE1224</t>
  </si>
  <si>
    <t>A CAD alapjai</t>
  </si>
  <si>
    <t>Introduction to CAD</t>
  </si>
  <si>
    <t xml:space="preserve">A CAD rendszerekkel kapcsolatos alapfogalmak. A CAD rendszerek felépítése, hardver- és szoftverkomponensei. Számítógépes rajzolórendszerek. Koncepcionális tervezés CAD környezetben. Felülről lefelé való tervezés (Top-down design). 2D-s profilok készítése. Alapelemek létrehozása, módosítása. Geometriai kényszerek. Műszaki rajzok készítése (vetületek, metszetek, méretezés). Drótváz-, felület- és testmodellek létrehozása, módosítása, tárolása. Alkatrész-modellezés. Összeállítások készítése. Tartalomközpontból nyerhető szabványos elemek. Modellek szemléltetése, megvilágítás, árnyalás, fotorealisztikus megjelenítés. Munka virtuális valóság környezetben. </t>
  </si>
  <si>
    <t xml:space="preserve">Basic concepts related to CAD systems. The architecture, hardware and software components of CAD systems. Computer-aided drafting systems. Conceptual design in CAD environment. Top-down design. 2D profiling. Creating and modifying basic elements. Geometric constraints. Creation of technical drawings (projections, sections, scaling). Creation, modification and storage of wireframe, surface and body models. Component modelling. Making assemblies. Standard elements extracted from the content centre. Visualisation of models, lighting, shading, photorealistic rendering. Working in a virtual reality environment. </t>
  </si>
  <si>
    <r>
      <rPr>
        <b/>
        <sz val="11"/>
        <rFont val="Arial"/>
        <family val="2"/>
        <charset val="238"/>
      </rPr>
      <t xml:space="preserve">Tudása:
</t>
    </r>
    <r>
      <rPr>
        <sz val="11"/>
        <rFont val="Arial"/>
        <family val="2"/>
        <charset val="238"/>
      </rPr>
      <t xml:space="preserve">A megfelelő tanulási légkör megteremtéséhez figyelembe veszi a tanulók sajátos igényeit, enged saját ötleteket, kezdeményezéseket megvalósítani.
</t>
    </r>
    <r>
      <rPr>
        <b/>
        <sz val="11"/>
        <rFont val="Arial"/>
        <family val="2"/>
        <charset val="238"/>
      </rPr>
      <t xml:space="preserve">Képességei:
</t>
    </r>
    <r>
      <rPr>
        <sz val="11"/>
        <rFont val="Arial"/>
        <family val="2"/>
        <charset val="238"/>
      </rPr>
      <t xml:space="preserve">Képes a technika és tervezés ismeretanyagának megfelelő csoportosításával, rendszerezésével, közvetítésével az érdeklődés, a figyelem folyamatos fenntartására.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Törekszik a tanulókkal való együttműködés megvalósítására a tanulási folyamat hatékonyságának érdekében.Elkötelezett az igényes tanári munkára, a folyamatos önművelésre.</t>
    </r>
  </si>
  <si>
    <r>
      <rPr>
        <b/>
        <sz val="11"/>
        <color rgb="FF000000"/>
        <rFont val="Arial"/>
        <family val="2"/>
        <charset val="238"/>
      </rPr>
      <t xml:space="preserve">Knowledge:
</t>
    </r>
    <r>
      <rPr>
        <sz val="11"/>
        <color rgb="FF000000"/>
        <rFont val="Arial"/>
        <family val="2"/>
        <charset val="238"/>
      </rPr>
      <t xml:space="preserve">To create the right learning environment, takes into account the specific needs of the learners, allows them to implement their own ideas and initiatives.
</t>
    </r>
    <r>
      <rPr>
        <b/>
        <sz val="11"/>
        <color rgb="FF000000"/>
        <rFont val="Arial"/>
        <family val="2"/>
        <charset val="238"/>
      </rPr>
      <t xml:space="preserve">Skills:
</t>
    </r>
    <r>
      <rPr>
        <sz val="11"/>
        <color rgb="FF000000"/>
        <rFont val="Arial"/>
        <family val="2"/>
        <charset val="238"/>
      </rPr>
      <t xml:space="preserve">Ability to maintain interest and attention by grouping, organising and communicating the knowledge of technology and design in an appropriate way. The ability to recognise the links between different fields of knowledge and to integrate different disciplines and subject areas.
In her teaching, she focuses on problem-solving and the acquisition of knowledge through personal experience.
</t>
    </r>
    <r>
      <rPr>
        <b/>
        <sz val="11"/>
        <color rgb="FF000000"/>
        <rFont val="Arial"/>
        <family val="2"/>
        <charset val="238"/>
      </rPr>
      <t xml:space="preserve">
Attitude:
</t>
    </r>
    <r>
      <rPr>
        <sz val="11"/>
        <color rgb="FF000000"/>
        <rFont val="Arial"/>
        <family val="2"/>
        <charset val="238"/>
      </rPr>
      <t>He strives to work collaboratively with her students in order to make the learning process effective. He is committed to demanding teaching and to continuous self-development.</t>
    </r>
  </si>
  <si>
    <t>1 db. zárthelyi dolgozat megírása és_x005F_x000D_
1 db. alkalmazástechnikai feladat bemutatása</t>
  </si>
  <si>
    <t>Kátai László (szerk.): CAD tankönyv, Budapest, 2012., ISBN 978-963-279-534-8
Pétery Kristóf: AutoCAD 2014 Biblia, Budapest, 2013. ISBN 978-963-365-021-9
Pintér M.: AutoCAD - Tankönyv és példatár síkbeli és térbeli rajzokhoz 2008-2009, ComputerBooks, Budapest, 2008., ISBN: 9636183552
SolidWorks Alapok Kézikönyv - EuroSolid Kft. Budapest, 2008., ISBN: -</t>
  </si>
  <si>
    <t>OTE1225</t>
  </si>
  <si>
    <t>Informatika-energetika labor</t>
  </si>
  <si>
    <t>IT and energetics lab</t>
  </si>
  <si>
    <t>Az információáramlás és feldolgozás modelljei. Természetes és technikai információs rendszer elemei. A technikai információs rendszer integrált elemei. Tápegységek. Az energia, mint a technika egyik alapkategóriája. Termodinamika és energodinamika fogalmi rendszere, főtételei. Elméleti és gyakorlati körfolyamatok. A matematikai modell. Globális és lokális mérleg. Jellegzetes energetikai folyamatok. Energiaigények, energiafogyasztók. Energetikai hatásfok. Energiaprognózis. Megújuló és nem megújuló energiák és alkalmazásuk. Energialánc. Közlekedési rendszerek energetikája. Fűtés, hűtés energetikai értékelése. Erőművek. Energiapolitika.
 Egyenirányítók. Szűrő áramkörök. Erősítők. Rezgéskeltők. Modulációs elvek. Digitális alapáramkörök. Rádió- és televízióadás és -vétel elve. Színes televíziós rendszerek. Vezérlés és szabályozástechnika elemei az irányítástechnikában. Műszerek és jellemző paramétereiknek ismertetése, alapmérések. Egyszerű áramkörök építése. Diódák karakterisztikájának felvétele, paramétereinek meghatározása. Tranzisztor karakterisztikájának felvétele, paramétereinek meghatározása. Differenciáló és integráló négypólusok. Logikai áramkörök összeállítása félvezető elemekből. Robotika. Egyszerű kibernetikai modellek. Modern technikai rendszerek és működésük (vezetékes és mobil telefonhálózatok, űrtávközlés, GPS, intelligens eszközök)</t>
  </si>
  <si>
    <t>Models of information flow and processing. Elements of natural and technical information systems. Integrated elements of a technical information system. Power supplies. Reconciliators. Filter circuits. Amplifiers. Vibration generators. Modulation principles. Digital basic circuits. Radio and television transmission and reception principles. Colour television systems. Elements of control and regulation in control engineering. Instruments and their characteristic parameters, basic measurements. Construction of simple circuits. Characteristics of diodes, determination of their parameters. Characteristics of a transistor, determination of its parameters. Differentiating and integrating quadripoles. Construction of logic circuits from semiconductor elements. Robotics. Simple cybernetic models. Modern technical systems and their operation (fixed and mobile telephone networks, space telecommunications, GPS, smart devices). Energy as a basic category of technology. Conceptual framework of thermodynamics and energodynamics, main principles. Theoretical and practical circuits. The mathematical model. Global and local scales. Typical energetic processes. Energy demands, energy consumers. Energy efficiency. Energy forecasting. Renewable and non-renewable energies and their applications. Energy chain. Energetics of transport systems. Energy assessment of heating and cooling. Power plants. Energy policy.</t>
  </si>
  <si>
    <t>2 db zh-dolgozat, 1 db alkalmazástechnikai feladat min. 50%-os teljesítése. Gyakorlati jegy a félévközi teljesítmény alapján, TVSZ szerint.</t>
  </si>
  <si>
    <t>Two in-class tests and one home assignment with a minimum passing rate of 50%. Term grade rating is based on Study and Examination Regulations.</t>
  </si>
  <si>
    <t xml:space="preserve">Dr. Szittya Ottó: Digitális és analógtechnika I. informatikusoknak LSI Oktatóközpont, Budapest, 2000. 568 p. ISBN:9635772610  
Dr. Szittya Ottó: Digitális és analógtechnika II. informatikusoknak LSI Oktatóközpont, Budapest, 2000. 495 p. ISBN:0109001975277 
Walter Fischer: A digitális műsorszórás alapjai, Typotex Kiadó, 2005. 384 p. ISBN: 9789632168579 
 Mészáros Miklós: Az elektronikai rendszerek alapjai, General Press, Budapest 2000. 256 p. ISB:0619001225031
Hagymássy Zoltán: Energetikai alapismeretek, Debreceni Egyetem 2013. </t>
  </si>
  <si>
    <t>OTE7702</t>
  </si>
  <si>
    <t>Diplomamunka-előkészítés 2.</t>
  </si>
  <si>
    <t>Preparation of Thesis Writing</t>
  </si>
  <si>
    <t>OTE1126</t>
  </si>
  <si>
    <t>Közgazdaságtan</t>
  </si>
  <si>
    <t>Economics</t>
  </si>
  <si>
    <t xml:space="preserve">A tantárgy során a hallgatók megismerkednek a gazdasági körforgás szereplőivel, különös tekintettel a háztartásokra. Megismerik a háztartások működését, a fogyasztói magatartást, a fogyasztói magatartást befolyásoló tényezőket. Elemzik a nemzetgazdasági munkamegosztásban betöltött szerepüket és működésüket. A fogyasztási szerkezet, a fogyasztásik kiadások. A háztartások mellett külön figyelmet kap a tantárgyi program során a vállalkozások bemutatása, és működésük megismerése, olyan kulcsfogalmak köré építve, mint bevétel, profit és költséggazdálkodás. A termelői kínálat, a profitmaximalizálás feltételei.
A pénz, mint a gazdasági körforgás mozgatója. A pénz szerepe a háztartásban. A jövedelem. </t>
  </si>
  <si>
    <t>The students get to know the circulation of economy of actors, specially households. They get to know the operation of households, consumer behaviour, and the factors of consumer behaviour. They analize the position of households in the division of labor. The structure of consumer budget. Specially the prestentation of enterprises, knowledge of mechanism, income, costs, and profit. Supply, profit maximitazion. The condition of profit maximitazion. The money, the motor of economical circulation. The role of money in the households. The income.</t>
  </si>
  <si>
    <t>A hallgató a tantárgyi program során képes a gazdasági alapösszefüggések megértésére és alkalmazására. A hallgatók megismerik a háztartások-vállalatok működését, a közöttük lévő kapcsolatokat. Alkalmazni tudják a megismert elméleti fogalmakat a napi gyakorlat során. Alkalmassá válnak egy háztartási költségvetés összeállítására, elemzésére és értelmezésére.
A hallgatók képessé válnak a piaci folyamatok definiálására és megértésére, a következtetések levonására.</t>
  </si>
  <si>
    <t xml:space="preserve">Students know the basics of economy, the mechanism of households and enterprises, the relationship of these. The students will be able to apply the definitions in the practice. Students can make a household budget. </t>
  </si>
  <si>
    <t>vizsgára bocsátás feltétele: egy zárthelyi dolgozat megírása és egy házi dolgozat beadása</t>
  </si>
  <si>
    <t>N. Gregory Mankiw: A közgazdaságtan alapjai. Osiris Kiadó, 2011. 640 oldal, ISBN: 9789632762081
Dr. Vasa László: A háztartás-gazdaságtan elméleti alapjai, Műegyetemi Kiadó, 2010, 142 oldal, ISBN: 0659000867726
Zeller Gyula – Koltai Zoltán: Pénzügyi ismeretek – Kézikönyv. PTE-FEEK, 2014, 207 oldal, ISBN: 9789634670032</t>
  </si>
  <si>
    <t>OTE1127</t>
  </si>
  <si>
    <t>Karriertervezés</t>
  </si>
  <si>
    <t>Career planning</t>
  </si>
  <si>
    <t>Pályatervezés, karrierépítés kialakulásának rövid története. Karrier fogalma, típusai. Elméletek az életpálya-tervezésről. Karrierperiódusok. Életútelemzés. Célok, jövőkép szerepe a karriertervezésben. A munkában való elhelyezkedést segítő tényezők. Legkeresettebb szakmák, hiányszakmák. Képzés, továbbképzés, átképzés. A család és a karrier összeegyeztetése. „Saját karrier” tervezés.</t>
  </si>
  <si>
    <t>The emergence of career planning, career guidance and career development, and a brief overview of its development. Career types Theories about life planning Career periods Prerequisites for successful career development The goals, vision in career planning; Factors determining the likelihood of job placement. The most popular profession, scarce profession. Training - retraining. Reconcilling the family and carrer. The own carreer plaining</t>
  </si>
  <si>
    <t>"A hallgató ismerje meg az élet-, pálya- és karriertervezés alapismereteit, az ezekhez szükséges egyéni tőkék felmérésének mechanizmusait és technikáit, az önmenedzselés alapjait alapozza meg ismeret, készség és jártasság szinten.
A hallgató képes legyen a karrier meghatározó tényezőinek a megkülönböztetésére, tudja a fő célok megtervezési módjait, képes legyen a karrier önálló keresésének és építésének sikeres technikáit elsajátítani."</t>
  </si>
  <si>
    <t>Students should know the basic concepts of life planning and career planning, and the mechanisms and techniques of assessing the necessary individual capital. They should know the basics of self-management and the self-fulfilment in the professional career - at the level of knowledge, skill and ability. Students should be able to distinguish the determinants of a career. Students should be familiar with job search strategy, successful techniques for self-seeking and career building.</t>
  </si>
  <si>
    <t>félév végi zárthelyi dolgozat 50%-os teljesítése</t>
  </si>
  <si>
    <t>Csendes Éva (1997): Életvezetési ismeretek és készségek 2P Oktatási Bt.  ISBN: 963-04-8291-6                              Koncz Katalin (2004): Karriermenedzsment. Budapest. Aula Kiadó. ISBN: 9789639585348  Langer Katalin: (2001) Karriertervezés. Telosz, Budapest.  ISBN: 9638458216
Pintér Zsolt: (2004) Az álláskeresés enciklopédiája (Hogyan csináljunk karriert?). Horton Books. Budapest. ISBN: 9789630078160</t>
  </si>
  <si>
    <t>OTE1128</t>
  </si>
  <si>
    <t>Otthon és technika</t>
  </si>
  <si>
    <t>Home and technology</t>
  </si>
  <si>
    <t xml:space="preserve"> A háztartási eszközök, gépek műszaki jellemzése és működése. A termékéletciklus jellemzése és vizsgálata. Az termékelavulás fogalma azt meghatározó tényezők megismerése. A háztartás és azok modern és elavult eszközeinek a  környezetkárosító hatásai. Környezetszennyezés és élelmiszerpazarlás következményei a Föld ökoszisztémájára.  Az ökootthon és a smart-otthon tervezése és jellemzése.</t>
  </si>
  <si>
    <t>Technical characterization and operation of household appliances and machines. The characterization of the  production's lifecycle. The factors and the concept of product obsolescence. The environmental impact of the household and its modern and obsolete assets. Consequences of pollution and food waste on the Earth's ecosystem. Design and characterization of eco-home and smart-home</t>
  </si>
  <si>
    <r>
      <rPr>
        <b/>
        <sz val="11"/>
        <rFont val="Arial"/>
        <family val="2"/>
        <charset val="1"/>
      </rPr>
      <t xml:space="preserve">Tudása:
</t>
    </r>
    <r>
      <rPr>
        <sz val="11"/>
        <rFont val="Arial"/>
        <family val="2"/>
        <charset val="1"/>
      </rPr>
      <t xml:space="preserve">Képes közlekedési, háztartásökonómiai, modellező és robotépítő szakkörök szervezésére, vezetésére. Jelentős mértékű önállósággal rendelkezik szakmája átfogó és speciális kérdéseinek felvetésében, kidolgozásában, szakmai nézetek képviseletében, indoklásában.
</t>
    </r>
    <r>
      <rPr>
        <b/>
        <sz val="11"/>
        <rFont val="Arial"/>
        <family val="2"/>
        <charset val="1"/>
      </rPr>
      <t xml:space="preserve">Képességei:
</t>
    </r>
    <r>
      <rPr>
        <sz val="11"/>
        <rFont val="Arial"/>
        <family val="2"/>
        <charset val="1"/>
      </rPr>
      <t xml:space="preserve">Képes részt venni a technika és tervezés fejlesztési, innovációs tevékenységében. Képes tantárgy keretében végzett tevékenységekkel, a hagyományos kézműves és a digitális technológiák felhasználásával a tanulókat a kreatív tervező és alkotó munkára motiválni. Képes a gyakorlati tevékenységekhez szükséges készségek és képességek kialakítására.
</t>
    </r>
    <r>
      <rPr>
        <b/>
        <sz val="11"/>
        <rFont val="Arial"/>
        <family val="2"/>
        <charset val="1"/>
      </rPr>
      <t>Attitűd:</t>
    </r>
    <r>
      <rPr>
        <sz val="11"/>
        <rFont val="Arial"/>
        <family val="2"/>
        <charset val="1"/>
      </rPr>
      <t xml:space="preserve"> 
Nyitott és innovatív a tervezési és végrehajtási készségek kialakítására, a tantárgy keretében az életében felmerülő komplex gyakorlati problémák megoldására történő felkészítésre. Elkötelezett az igényes tanári munkára, a folyamatos önművelésre</t>
    </r>
  </si>
  <si>
    <r>
      <rPr>
        <b/>
        <sz val="11"/>
        <color rgb="FF000000"/>
        <rFont val="Arial"/>
        <family val="2"/>
        <charset val="1"/>
      </rPr>
      <t>Knowledge:</t>
    </r>
    <r>
      <rPr>
        <sz val="11"/>
        <color rgb="FF000000"/>
        <rFont val="Arial"/>
        <family val="2"/>
        <charset val="1"/>
      </rPr>
      <t xml:space="preserve">  
Able to organize and manage transport, household economics, modeling and robotics. They have a significant degree of independence in raising and elaborating the comprehensive and special issues of their profession, in representing and justifying professional views.                                      
</t>
    </r>
    <r>
      <rPr>
        <b/>
        <sz val="11"/>
        <color rgb="FF000000"/>
        <rFont val="Arial"/>
        <family val="2"/>
        <charset val="1"/>
      </rPr>
      <t xml:space="preserve">Skills:
</t>
    </r>
    <r>
      <rPr>
        <sz val="11"/>
        <color rgb="FF000000"/>
        <rFont val="Arial"/>
        <family val="2"/>
        <charset val="1"/>
      </rPr>
      <t xml:space="preserve">Able to participate in the development and innovation of technology and design. Able to motivate students to work in creative design and creative activities through the use of traditional craft and digital technologies.Able to develop the skills and abilities required for practical activities.
</t>
    </r>
    <r>
      <rPr>
        <b/>
        <sz val="11"/>
        <color rgb="FF000000"/>
        <rFont val="Arial"/>
        <family val="2"/>
        <charset val="1"/>
      </rPr>
      <t>Attitude:</t>
    </r>
    <r>
      <rPr>
        <sz val="11"/>
        <color rgb="FF000000"/>
        <rFont val="Arial"/>
        <family val="2"/>
        <charset val="1"/>
      </rPr>
      <t xml:space="preserve"> 
Open and innovative to develop planning and implementation skills, to prepare for solving complex practical problems in life within the course. They are committed to demanding teaching and continuous self-education.</t>
    </r>
  </si>
  <si>
    <t>félév végi zárthelyi dolgozat,  1 db Alkalmazástechnikai felaldat, és annak témájában tartott kiselőadás.</t>
  </si>
  <si>
    <t xml:space="preserve"> end-term test , essay/home assignment and oral presentation.</t>
  </si>
  <si>
    <t xml:space="preserve">Izsók Lajos, Becker György Termékélmény. 2011., Akadémia Kiadó                      Wolfgang Odzuck, Meddig szennyezhető a Föld? 1987, Mezőgazdasági kiadó          Beszeda Imre, Háztartási gépek technikája, elektronikus segédanyag                                  </t>
  </si>
  <si>
    <t>OTE1129</t>
  </si>
  <si>
    <t>Üzemlátogatás, tanulmányút</t>
  </si>
  <si>
    <t>Field trip</t>
  </si>
  <si>
    <t>Ipari vertikumok és üzemek megismerése. Közismereti anyagtechnológiák a mezőgazdaság, az élelmiszeripar
és a szerkezeti anyagokat gyártó iparok köréből. Korszerű gyártórendszerek (autóipar, élelmiszeripar, műszeripar, ruhaipar). Menedzsment. Termékelemzés. Piackutatás. Marketing.</t>
  </si>
  <si>
    <t>Getting to know the production industry. Material technologies in agriculture, food industry and stuctural materials industry. Modern production systems in the automotive-, food- instrumentation and clothing industries. Management. Product analysis. Market research. Marketing.</t>
  </si>
  <si>
    <r>
      <rPr>
        <b/>
        <sz val="11"/>
        <rFont val="Arial"/>
        <family val="2"/>
        <charset val="238"/>
      </rPr>
      <t xml:space="preserve">Tudása:
</t>
    </r>
    <r>
      <rPr>
        <sz val="11"/>
        <rFont val="Arial"/>
        <family val="2"/>
        <charset val="238"/>
      </rPr>
      <t xml:space="preserve">Ismeri az általa tanított tudományág, szakterület (tanulási terület, művészeti terület)
ismeretelméleti alapjait, megismerési sajátosságait, logikáját és terminológiáját, valamint
kapcsolatát más tudományokkal, tantárgyakkal, tanulási területekkel. Tájékozott a technika és tervezés tantárgyhoz, a szaktanári hivatásához kötődő információs forrásokról, szervezetekről.
</t>
    </r>
    <r>
      <rPr>
        <b/>
        <sz val="11"/>
        <rFont val="Arial"/>
        <family val="2"/>
        <charset val="238"/>
      </rPr>
      <t xml:space="preserve">
Képességei:
</t>
    </r>
    <r>
      <rPr>
        <sz val="11"/>
        <rFont val="Arial"/>
        <family val="2"/>
        <charset val="238"/>
      </rPr>
      <t xml:space="preserve">Képes részt venni a technika és tervezés fejlesztési, innovációs tevékenységében. Képes a technika és tervezés tantárgyán belüli szakmai együttműködésre.
</t>
    </r>
    <r>
      <rPr>
        <b/>
        <sz val="11"/>
        <rFont val="Arial"/>
        <family val="2"/>
        <charset val="238"/>
      </rPr>
      <t xml:space="preserve">Attitűd:
</t>
    </r>
    <r>
      <rPr>
        <sz val="11"/>
        <rFont val="Arial"/>
        <family val="2"/>
        <charset val="238"/>
      </rPr>
      <t xml:space="preserve">Felelősséggel vállalja a kezdeményező szerepét a szakmai együttműködés kialakítására. Egyenrangú partner a szakmai kooperációban. Végiggondolja és képviseli az adott szakterület etikai kérdéseit.
</t>
    </r>
  </si>
  <si>
    <r>
      <rPr>
        <b/>
        <sz val="11"/>
        <color rgb="FF000000"/>
        <rFont val="Arial"/>
        <family val="2"/>
        <charset val="238"/>
      </rPr>
      <t xml:space="preserve">Knowledge:
</t>
    </r>
    <r>
      <rPr>
        <sz val="11"/>
        <color rgb="FF000000"/>
        <rFont val="Arial"/>
        <family val="2"/>
        <charset val="238"/>
      </rPr>
      <t xml:space="preserve">They are familiar with the foundations, techniques, logic and terminology of their field and its connections to other fields of study. They are cognizant of sources of information and organizations relevant to their subject, Technology and design. 
</t>
    </r>
    <r>
      <rPr>
        <b/>
        <sz val="11"/>
        <color rgb="FF000000"/>
        <rFont val="Arial"/>
        <family val="2"/>
        <charset val="238"/>
      </rPr>
      <t xml:space="preserve">Skills:
</t>
    </r>
    <r>
      <rPr>
        <sz val="11"/>
        <color rgb="FF000000"/>
        <rFont val="Arial"/>
        <family val="2"/>
        <charset val="238"/>
      </rPr>
      <t xml:space="preserve">They are able to participate in innovation and development activities in technology and design. They are able to participate in professional collaboration in the field.
</t>
    </r>
    <r>
      <rPr>
        <b/>
        <sz val="11"/>
        <color rgb="FF000000"/>
        <rFont val="Arial"/>
        <family val="2"/>
        <charset val="238"/>
      </rPr>
      <t xml:space="preserve">Attitude:
</t>
    </r>
    <r>
      <rPr>
        <sz val="11"/>
        <color rgb="FF000000"/>
        <rFont val="Arial"/>
        <family val="2"/>
        <charset val="238"/>
      </rPr>
      <t xml:space="preserve">They take on the responsibility of initiating professional collaboration. They are equal partners in cooperation. They think through and represents ethical issues in the field. </t>
    </r>
  </si>
  <si>
    <t>OTE7703</t>
  </si>
  <si>
    <t>Diplomamunka-előkészítés 3.</t>
  </si>
  <si>
    <t xml:space="preserve">OTE9200  </t>
  </si>
  <si>
    <t>Blokkszeminárium (módszertani követő szeminárium)</t>
  </si>
  <si>
    <t xml:space="preserve">Seminars in Blocks </t>
  </si>
  <si>
    <t xml:space="preserve">Az összefüggő egyéni iskolai gyakorlatot követő szaktárgyi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szaktárgyi blokkszemináriumon a tanári kompetenciák fejlődését bizonyító portfólió készítés is megvalósul.             </t>
  </si>
  <si>
    <t xml:space="preserve">Within the framework of the subject block seminar following the individual school practice, there is a joint discussion of school experiences accompanied by (self-)reflections, where, in addition to the discussion of one's own experiences in school, in class and outside of class,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enhanced. The discussions after the reports on the different school situations serve to develop a tolerant attitude towards teaching. In addition, teacher candidates experience how a group with different values, beliefs and views can work together towards a common goal. The subject block seminar will also include the production of a portfolio demonstrating the development of teaching competences.  </t>
  </si>
  <si>
    <t xml:space="preserve">Tudás - Átfogóan ismeri a tartalmi szabályozás eszközeit, a tanterveket, az iskolai működést meghatározó alapdokumentumokat. Képesség - Képes önállóan mentor és konzulens segítségével tanórai, tanórán kívüli foglalkozásokat tervezni, szervezni, lebonyolítani, értékelni. Attitűd  - Átfogó módon gondolkodik a pedagógiai folyamatokról.   - Elkötelezett a reflektív gondolkodásának fejlesztése mellett  - Törekszik szakmai együttműködésre. </t>
  </si>
  <si>
    <t xml:space="preserve">Knowledge - Comprehensive knowledge of content regulation tools, curricula, basic documents governing school operations. Ability - Ability to plan, organise, implement and evaluate extra-curricular and classroom activities independently with the help of a mentor and a consultant. Attitude - Has a holistic approach to pedagogical processes - Is committed to developing reflective thinking - Strives for professional cooperation. </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</si>
  <si>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</si>
  <si>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</si>
  <si>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 xml:space="preserve">FELADATGYŰJTEMÉNY, Összefüggő egyéni iskolai gyakorlatot teljesítő tanárszakos hallgatók számára
Dr. Márton Sára és Dr. Margitics Ferenc, Nyíregyháza, 2012.
https://bgytk.nye.hu/hu/node/4
Dr. Hollósi-Hajnalka- Dr. Márton Sára Portfólió a tanárképzésben, Nyíregyháza, 2017.
https://bgytk.nye.hu/hu/node/11
</t>
  </si>
  <si>
    <t>OTE9000</t>
  </si>
  <si>
    <t>Iskolai tanítási gyakorlat</t>
  </si>
  <si>
    <t>School teaching practice</t>
  </si>
  <si>
    <t xml:space="preserve">A tanárjelölt hallgató önállóan tart szaktárgyi mikrotanítást és tanórákat, ezekre történő felkészülés, óratervezetek megírása, egyeztetése a szakvezetővel, az órák megtartása és közös reflektálása történik. A szaktárgyi tanítási folyamatok tudatos átgondolt tervezése, megtartása, egyéni és társas tapasztalatszerzés történik. Szaktárgyi tanórai és tanórán kívül végzett nevelési tanítási tevékenység zajlik. A tanítási gyakorlat célja felkészülés tanulási folyamatok szakértő irányítására, a szaktárgyak tanítására, az  tanári szakképzettségekhez kapcsolódó tanítási és tanórán kívüli tevékenységekre a szakvezető, a szakmódszertan-oktató, és pedagógia-, pszichológia-oktató, mentor támogatásával. Elsősorban szaktárgyi hospitálások, mikrotanítások, tanórai tanítások és projekttanításokra kerül sor, különböző munkaformákban. További cél tapasztalat szerzés a tanulók nevelésével-oktatásával, a szaktárgyi tanári munkával kapcsolatban szaktárgyi   órák látogatásával, elemzésével. A megfigyelt órák, foglalkozások megvalósításának tervezése, mikrotanítások, hospitálás különleges bánásmódot igénylő tanulók  szaktárgyi foglalkozásain is, felzárkóztató és tehetséggondozó foglalkozások tartása.  </t>
  </si>
  <si>
    <t>The student holds independent lessons, prepares for them, writes lesson plans, agrees them with the teacher, holds the lessons and reflects on them together. The teaching of the subject is planned and carried out in a conscious and thoughtful manner, and individual and peer learning is carried out. Teaching and educational activities in and out of class are carried out. The aim of the teaching practice is to prepare for the expert guidance of learning processes, subject teaching, teaching and extra-curricular activities related to the teaching qualifications with the support of the subject leader, the subject methodology teacher, and the pedagogy and psychology teacher, mentor. Mainly subject specific visits, micro-teaching, classroom teaching and project teaching in different working formats. Additional objective: to gain experience in the education of pupils by attending and analysing lessons in subject and non-subject teaching. Planning the implementation of observed lessons and activities, micro-teaching, observing lessons for pupils with special needs, and providing remedial and talent development activities.</t>
  </si>
  <si>
    <t>Tudás: rendelkezik szaktárgyi és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Felkészül a tanításra. Szakmai segítséget kér és elfogad. Fontosnak tartja a tervezést, reflektálást.  Fontosnak tartja a tanulói különbözőségekkel szembeni toleranciát.Felelősségteljesen végzi tevékenységét.</t>
  </si>
  <si>
    <t>Knowledge: has knowledge of the subject and educational science of student personality development and intergroup processes. It helps to build and develop community. Knowledge of the role of the discipline in society. Knowledge of the interrelationship between education, training and the transmission of values. Knowledge of the impact of different learning environments on learning outcomes. Abilities: to create, with the help of experienced mentors, pedagogical situations that promote the intellectual development of learners, taking into account the specificities of learners. Ability to select and plan appropriate learning methods for learners with different abilities. Ability to analyse pedagogical processes on an ongoing basis. Ability to create a tolerant and supportive atmosphere. Attaches importance to the continuous development of pupils' knowledge and skills. Ability to plan the learning of the subject in and out of class with the help of the teacher/mentor. Attitude. Prepared to learn. Seeks and accepts professional help. Takes on and receives support from teacher.  Considers it important to be tolerant of students' differences.Performs responsibly.</t>
  </si>
  <si>
    <t xml:space="preserve"> A szakvezető és a szakmódszertant oktató által kialakított és a gyakorlati naplóban rögzített értékelés.</t>
  </si>
  <si>
    <t>An assessment developed by the course supervisor and the course tutor and recorded in the practical logbook.</t>
  </si>
  <si>
    <t>Tankönyvek, okos tankönyvek, nkp.hu, Falus Iván (főszerk.) (2022.): Didaktikai kézikönyv Elméleti alapok a tanítás tanulásához, Akadémiai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</si>
</sst>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
  </numFmts>
  <fonts count="30">
    <font>
      <sz val="11"/>
      <color rgb="FF000000"/>
      <name val="Calibri"/>
      <family val="2"/>
      <charset val="238"/>
    </font>
    <font>
      <sz val="18"/>
      <color rgb="FF000000"/>
      <name val="Calibri"/>
      <family val="2"/>
      <charset val="238"/>
    </font>
    <font>
      <sz val="11"/>
      <color rgb="FF000000"/>
      <name val="Arial"/>
      <family val="2"/>
      <charset val="238"/>
    </font>
    <font>
      <b/>
      <u/>
      <sz val="11"/>
      <color rgb="FF000000"/>
      <name val="Arial"/>
      <family val="2"/>
      <charset val="238"/>
    </font>
    <font>
      <i/>
      <sz val="11"/>
      <color rgb="FF000000"/>
      <name val="Arial"/>
      <family val="2"/>
      <charset val="238"/>
    </font>
    <font>
      <sz val="11"/>
      <color rgb="FF000000"/>
      <name val="Arial"/>
      <family val="2"/>
      <charset val="1"/>
    </font>
    <font>
      <b/>
      <sz val="11"/>
      <color rgb="FF000000"/>
      <name val="Arial"/>
      <family val="2"/>
      <charset val="1"/>
    </font>
    <font>
      <b/>
      <sz val="11"/>
      <color rgb="FF000000"/>
      <name val="Arial"/>
      <family val="2"/>
      <charset val="238"/>
    </font>
    <font>
      <b/>
      <sz val="11"/>
      <name val="Arial"/>
      <family val="2"/>
      <charset val="238"/>
    </font>
    <font>
      <sz val="11"/>
      <name val="Arial"/>
      <family val="2"/>
      <charset val="238"/>
    </font>
    <font>
      <sz val="11"/>
      <color rgb="FFFF0000"/>
      <name val="Arial"/>
      <family val="2"/>
      <charset val="238"/>
    </font>
    <font>
      <b/>
      <sz val="11"/>
      <color rgb="FFFF0000"/>
      <name val="Arial"/>
      <family val="2"/>
      <charset val="1"/>
    </font>
    <font>
      <sz val="11"/>
      <color rgb="FF000000"/>
      <name val="Garamond"/>
      <family val="1"/>
      <charset val="238"/>
    </font>
    <font>
      <b/>
      <sz val="16"/>
      <name val="Arial"/>
      <family val="2"/>
      <charset val="238"/>
    </font>
    <font>
      <sz val="11"/>
      <name val="Garamond"/>
      <family val="1"/>
      <charset val="238"/>
    </font>
    <font>
      <sz val="18"/>
      <name val="Calibri"/>
      <family val="2"/>
      <charset val="238"/>
    </font>
    <font>
      <b/>
      <sz val="11"/>
      <name val="Arial"/>
      <family val="2"/>
      <charset val="1"/>
    </font>
    <font>
      <b/>
      <sz val="12"/>
      <name val="Garamond"/>
      <family val="1"/>
      <charset val="1"/>
    </font>
    <font>
      <b/>
      <sz val="16"/>
      <color rgb="FF000000"/>
      <name val="Arial"/>
      <family val="2"/>
      <charset val="238"/>
    </font>
    <font>
      <b/>
      <sz val="12"/>
      <name val="Arial"/>
      <family val="2"/>
      <charset val="238"/>
    </font>
    <font>
      <b/>
      <sz val="12"/>
      <color rgb="FF000000"/>
      <name val="Calibri"/>
      <family val="2"/>
      <charset val="238"/>
    </font>
    <font>
      <sz val="11"/>
      <name val="Arial"/>
      <family val="2"/>
      <charset val="1"/>
    </font>
    <font>
      <sz val="11"/>
      <name val="Times New Roman"/>
      <family val="1"/>
      <charset val="1"/>
    </font>
    <font>
      <sz val="11"/>
      <name val="Times New Roman"/>
      <family val="1"/>
      <charset val="238"/>
    </font>
    <font>
      <sz val="11"/>
      <color rgb="FF0000FF"/>
      <name val="Times New Roman"/>
      <family val="1"/>
      <charset val="238"/>
    </font>
    <font>
      <sz val="11"/>
      <name val="Arial"/>
      <family val="1"/>
      <charset val="128"/>
    </font>
    <font>
      <sz val="12"/>
      <name val="Times New Roman"/>
      <family val="1"/>
      <charset val="128"/>
    </font>
    <font>
      <strike/>
      <sz val="11"/>
      <name val="Arial"/>
      <family val="2"/>
      <charset val="1"/>
    </font>
    <font>
      <b/>
      <strike/>
      <sz val="11"/>
      <name val="Arial"/>
      <family val="2"/>
      <charset val="238"/>
    </font>
    <font>
      <sz val="11"/>
      <color rgb="FFFFA6A6"/>
      <name val="Arial"/>
      <family val="2"/>
      <charset val="238"/>
    </font>
  </fonts>
  <fills count="5">
    <fill>
      <patternFill patternType="none"/>
    </fill>
    <fill>
      <patternFill patternType="gray125"/>
    </fill>
    <fill>
      <patternFill patternType="solid">
        <fgColor rgb="FFF8CBAD"/>
        <bgColor rgb="FFFFA6A6"/>
      </patternFill>
    </fill>
    <fill>
      <patternFill patternType="solid">
        <fgColor rgb="FFC5E0B4"/>
        <bgColor rgb="FFCCFFCC"/>
      </patternFill>
    </fill>
    <fill>
      <patternFill patternType="solid">
        <fgColor rgb="FF1F4E79"/>
        <bgColor rgb="FF003366"/>
      </patternFill>
    </fill>
  </fills>
  <borders count="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auto="1"/>
      </left>
      <right style="thin">
        <color auto="1"/>
      </right>
      <top style="thin">
        <color auto="1"/>
      </top>
      <bottom/>
      <diagonal/>
    </border>
  </borders>
  <cellStyleXfs count="2">
    <xf numFmtId="0" fontId="0" fillId="0" borderId="0"/>
    <xf numFmtId="0" fontId="1" fillId="0" borderId="0" applyBorder="0" applyProtection="0"/>
  </cellStyleXfs>
  <cellXfs count="85">
    <xf numFmtId="0" fontId="0" fillId="0" borderId="0" xfId="0"/>
    <xf numFmtId="0" fontId="13" fillId="0" borderId="2" xfId="0" applyFont="1" applyBorder="1" applyAlignment="1">
      <alignment horizontal="center" vertical="center" wrapText="1"/>
    </xf>
    <xf numFmtId="0" fontId="10" fillId="3" borderId="0"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3"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1" xfId="0" applyFont="1" applyBorder="1" applyAlignment="1">
      <alignment horizontal="center" vertical="top" wrapText="1"/>
    </xf>
    <xf numFmtId="0" fontId="2" fillId="0" borderId="0" xfId="0" applyFont="1"/>
    <xf numFmtId="0" fontId="3" fillId="0" borderId="0" xfId="0" applyFont="1"/>
    <xf numFmtId="0" fontId="4" fillId="0" borderId="0" xfId="0" applyFont="1"/>
    <xf numFmtId="0" fontId="5" fillId="0" borderId="0" xfId="0" applyFont="1"/>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8" fillId="2" borderId="2" xfId="0" applyFont="1" applyFill="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xf>
    <xf numFmtId="0" fontId="9" fillId="2" borderId="2" xfId="0" applyFont="1" applyFill="1" applyBorder="1" applyAlignment="1">
      <alignment horizontal="left" vertical="top"/>
    </xf>
    <xf numFmtId="0" fontId="2" fillId="0" borderId="0" xfId="0" applyFont="1" applyAlignment="1">
      <alignment horizontal="left" vertical="top"/>
    </xf>
    <xf numFmtId="0" fontId="2" fillId="0" borderId="2" xfId="0" applyFont="1" applyBorder="1" applyAlignment="1">
      <alignment horizontal="left" vertical="top"/>
    </xf>
    <xf numFmtId="0" fontId="8"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0" borderId="2" xfId="0" applyFont="1" applyBorder="1" applyAlignment="1">
      <alignment horizontal="left" vertical="center"/>
    </xf>
    <xf numFmtId="0" fontId="2" fillId="0" borderId="2" xfId="0" applyFont="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top"/>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10" fillId="2" borderId="2" xfId="0" applyFont="1" applyFill="1" applyBorder="1" applyAlignment="1">
      <alignment horizontal="left" vertical="center"/>
    </xf>
    <xf numFmtId="0" fontId="12"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left" vertical="center"/>
    </xf>
    <xf numFmtId="0" fontId="14" fillId="0" borderId="0" xfId="0" applyFont="1" applyAlignment="1">
      <alignment vertical="center" wrapText="1"/>
    </xf>
    <xf numFmtId="0" fontId="15" fillId="0" borderId="0" xfId="1" applyFont="1" applyBorder="1" applyAlignment="1" applyProtection="1">
      <alignment wrapText="1"/>
    </xf>
    <xf numFmtId="0" fontId="15" fillId="0" borderId="2" xfId="1" applyFont="1" applyBorder="1" applyAlignment="1" applyProtection="1">
      <alignment horizontal="left" wrapText="1"/>
    </xf>
    <xf numFmtId="0" fontId="16" fillId="0" borderId="2" xfId="0" applyFont="1" applyBorder="1" applyAlignment="1">
      <alignment horizontal="left" vertical="top" wrapText="1"/>
    </xf>
    <xf numFmtId="164" fontId="17" fillId="0" borderId="0" xfId="0" applyNumberFormat="1" applyFont="1" applyAlignment="1">
      <alignment vertical="center" wrapText="1"/>
    </xf>
    <xf numFmtId="0" fontId="13" fillId="0" borderId="2" xfId="0" applyFont="1" applyBorder="1" applyAlignment="1">
      <alignment horizontal="center" vertical="center" wrapText="1"/>
    </xf>
    <xf numFmtId="0" fontId="18" fillId="0" borderId="0" xfId="0" applyFont="1" applyAlignment="1">
      <alignment vertical="center" wrapText="1"/>
    </xf>
    <xf numFmtId="0" fontId="19" fillId="4" borderId="4" xfId="0" applyFont="1" applyFill="1" applyBorder="1" applyAlignment="1">
      <alignment horizontal="center" vertical="center" wrapText="1"/>
    </xf>
    <xf numFmtId="0" fontId="19" fillId="4" borderId="4" xfId="0" applyFont="1" applyFill="1" applyBorder="1" applyAlignment="1">
      <alignment horizontal="center" vertical="center"/>
    </xf>
    <xf numFmtId="0" fontId="20" fillId="0" borderId="0" xfId="0" applyFont="1" applyAlignment="1">
      <alignment vertical="center" wrapText="1"/>
    </xf>
    <xf numFmtId="0" fontId="9" fillId="0" borderId="2" xfId="0" applyFont="1" applyBorder="1" applyAlignment="1">
      <alignment vertical="center" wrapText="1"/>
    </xf>
    <xf numFmtId="0" fontId="9" fillId="2" borderId="2" xfId="0" applyFont="1" applyFill="1" applyBorder="1" applyAlignment="1">
      <alignment vertical="center" wrapText="1"/>
    </xf>
    <xf numFmtId="0" fontId="9" fillId="0" borderId="2" xfId="0" applyFont="1" applyBorder="1" applyAlignment="1">
      <alignment horizontal="left" vertical="center" wrapText="1"/>
    </xf>
    <xf numFmtId="0" fontId="21" fillId="0" borderId="2" xfId="0" applyFont="1" applyBorder="1" applyAlignment="1">
      <alignment vertical="center" wrapText="1"/>
    </xf>
    <xf numFmtId="0" fontId="21" fillId="2" borderId="2" xfId="0" applyFont="1" applyFill="1" applyBorder="1" applyAlignment="1">
      <alignment vertical="center" wrapText="1"/>
    </xf>
    <xf numFmtId="0" fontId="8" fillId="0" borderId="2" xfId="0" applyFont="1" applyBorder="1" applyAlignment="1">
      <alignment vertical="center" wrapText="1"/>
    </xf>
    <xf numFmtId="0" fontId="7" fillId="2" borderId="2" xfId="0" applyFont="1" applyFill="1" applyBorder="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top" wrapText="1"/>
    </xf>
    <xf numFmtId="0" fontId="21" fillId="2" borderId="2" xfId="0" applyFont="1" applyFill="1" applyBorder="1" applyAlignment="1">
      <alignment vertical="top" wrapText="1"/>
    </xf>
    <xf numFmtId="0" fontId="8" fillId="0" borderId="2" xfId="0" applyFont="1" applyBorder="1" applyAlignment="1">
      <alignment vertical="top" wrapText="1"/>
    </xf>
    <xf numFmtId="0" fontId="7" fillId="2" borderId="2" xfId="0" applyFont="1" applyFill="1" applyBorder="1" applyAlignment="1">
      <alignment vertical="top" wrapText="1"/>
    </xf>
    <xf numFmtId="0" fontId="16" fillId="0" borderId="2" xfId="0" applyFont="1" applyBorder="1" applyAlignment="1">
      <alignment vertical="center" wrapText="1"/>
    </xf>
    <xf numFmtId="0" fontId="6" fillId="2" borderId="2" xfId="0" applyFont="1" applyFill="1" applyBorder="1" applyAlignment="1">
      <alignment vertical="center" wrapText="1"/>
    </xf>
    <xf numFmtId="0" fontId="16" fillId="0" borderId="2" xfId="0" applyFont="1" applyBorder="1" applyAlignment="1">
      <alignment vertical="center" wrapText="1"/>
    </xf>
    <xf numFmtId="0" fontId="22" fillId="2" borderId="2" xfId="0" applyFont="1" applyFill="1" applyBorder="1" applyAlignment="1">
      <alignment horizontal="left" vertical="center" wrapText="1"/>
    </xf>
    <xf numFmtId="0" fontId="22" fillId="0" borderId="2" xfId="0" applyFont="1" applyBorder="1" applyAlignment="1">
      <alignment vertical="center" wrapText="1"/>
    </xf>
    <xf numFmtId="0" fontId="21" fillId="2" borderId="2" xfId="0" applyFont="1" applyFill="1" applyBorder="1" applyAlignment="1">
      <alignment horizontal="left" vertical="center" wrapText="1"/>
    </xf>
    <xf numFmtId="0" fontId="21" fillId="0" borderId="0" xfId="0" applyFont="1" applyAlignment="1">
      <alignment vertical="center" wrapText="1"/>
    </xf>
    <xf numFmtId="0" fontId="16" fillId="0" borderId="0" xfId="0" applyFont="1" applyAlignment="1">
      <alignment wrapText="1"/>
    </xf>
    <xf numFmtId="0" fontId="6" fillId="2" borderId="2" xfId="0" applyFont="1" applyFill="1" applyBorder="1" applyAlignment="1">
      <alignment horizontal="left" vertical="center" wrapText="1"/>
    </xf>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wrapText="1"/>
    </xf>
    <xf numFmtId="0" fontId="23" fillId="0" borderId="2" xfId="0" applyFont="1" applyBorder="1" applyAlignment="1">
      <alignment vertical="center" wrapText="1"/>
    </xf>
    <xf numFmtId="0" fontId="25" fillId="0" borderId="2" xfId="0" applyFont="1" applyBorder="1" applyAlignment="1">
      <alignment vertical="center" wrapText="1"/>
    </xf>
    <xf numFmtId="0" fontId="25" fillId="2" borderId="2" xfId="0" applyFont="1" applyFill="1" applyBorder="1" applyAlignment="1">
      <alignment vertical="center" wrapText="1"/>
    </xf>
    <xf numFmtId="0" fontId="5" fillId="2" borderId="2" xfId="0" applyFont="1" applyFill="1" applyBorder="1" applyAlignment="1">
      <alignment vertical="center" wrapText="1"/>
    </xf>
    <xf numFmtId="0" fontId="27" fillId="0" borderId="2" xfId="0" applyFont="1" applyBorder="1" applyAlignment="1">
      <alignment vertical="center" wrapText="1"/>
    </xf>
    <xf numFmtId="0" fontId="27" fillId="2" borderId="2" xfId="0" applyFont="1" applyFill="1" applyBorder="1" applyAlignment="1">
      <alignment vertical="center" wrapText="1"/>
    </xf>
    <xf numFmtId="0" fontId="28" fillId="0" borderId="2" xfId="0" applyFont="1" applyBorder="1" applyAlignment="1">
      <alignment vertical="center" wrapText="1"/>
    </xf>
    <xf numFmtId="0" fontId="28" fillId="2" borderId="2" xfId="0" applyFont="1" applyFill="1" applyBorder="1" applyAlignment="1">
      <alignment vertical="center" wrapText="1"/>
    </xf>
    <xf numFmtId="0" fontId="21" fillId="0" borderId="0" xfId="0" applyFont="1" applyAlignment="1">
      <alignment horizontal="left" vertical="center" wrapText="1"/>
    </xf>
    <xf numFmtId="0" fontId="21" fillId="2" borderId="5" xfId="0" applyFont="1" applyFill="1" applyBorder="1" applyAlignment="1">
      <alignment vertical="center" wrapText="1"/>
    </xf>
    <xf numFmtId="0" fontId="21" fillId="0" borderId="5" xfId="0" applyFont="1" applyBorder="1" applyAlignment="1">
      <alignment vertical="center"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5" fillId="0" borderId="2" xfId="0" applyFont="1" applyBorder="1" applyAlignment="1">
      <alignment vertical="center" wrapText="1"/>
    </xf>
    <xf numFmtId="0" fontId="29" fillId="2" borderId="2" xfId="0" applyFont="1" applyFill="1" applyBorder="1" applyAlignment="1">
      <alignment vertical="center" wrapText="1"/>
    </xf>
    <xf numFmtId="0" fontId="2" fillId="0" borderId="0" xfId="0" applyFont="1" applyAlignment="1">
      <alignment vertical="center" wrapText="1"/>
    </xf>
    <xf numFmtId="0" fontId="5" fillId="0" borderId="0" xfId="0" applyFont="1" applyAlignment="1">
      <alignment vertical="center" wrapText="1"/>
    </xf>
  </cellXfs>
  <cellStyles count="2">
    <cellStyle name="Heading 1 1" xfId="1"/>
    <cellStyle name="Normá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A6A6"/>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to_kozmane\2022-06\2022_angolos_tantargyleiras_sablon_Torkos_Katal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to_kozmane\2022-06\2022_angolos_tantargyleiras_%20t&#225;pl&#225;lkoz&#225;stan%20_Tarek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to_kozmane\2022-06\2022_angolos_tantargyleiras_Konstrualas%20-%20RAVAI%20NAGY%20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to_kozmane\2022-06\2022_angolos_tantargyleiras_Kiss_Zsol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to_kozmane\2022-06\SIKOLYA%202022_angolos_tantargyleir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to_kozmane\2022-06\2022_angolos_tantargyleiras_sablon_2022_06_0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ptarj\AppData\Local\Temp\pid-484080\2022_angolos_tantargyleiras_sablon_2022_06_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to_kozmane\2022-06\2022_angolos_tantargyleiras_sablon_Karpati_Do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row r="12">
          <cell r="B12" t="str">
            <v>kollokvium esetén:</v>
          </cell>
          <cell r="C12" t="str">
            <v>vizsgára bocsátás feltétele: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topLeftCell="A4" zoomScale="85" zoomScaleNormal="85" workbookViewId="0">
      <selection activeCell="B9" sqref="B9"/>
    </sheetView>
  </sheetViews>
  <sheetFormatPr defaultColWidth="9.109375" defaultRowHeight="14.4"/>
  <cols>
    <col min="1" max="1" width="29.33203125" style="8" customWidth="1"/>
    <col min="2" max="2" width="25.109375" style="8" customWidth="1"/>
    <col min="3" max="3" width="40.33203125" style="8" customWidth="1"/>
    <col min="4" max="4" width="43.33203125" style="8" customWidth="1"/>
    <col min="5" max="5" width="20.6640625" style="8" customWidth="1"/>
    <col min="6" max="1024" width="9.109375" style="8"/>
  </cols>
  <sheetData>
    <row r="1" spans="1:5">
      <c r="A1" s="9" t="s">
        <v>0</v>
      </c>
    </row>
    <row r="2" spans="1:5">
      <c r="B2" s="10"/>
    </row>
    <row r="3" spans="1:5" s="11" customFormat="1" ht="13.5" customHeight="1">
      <c r="A3" s="7" t="s">
        <v>1</v>
      </c>
      <c r="B3" s="7"/>
      <c r="C3" s="7"/>
      <c r="D3" s="7"/>
      <c r="E3" s="7"/>
    </row>
    <row r="4" spans="1:5" s="11" customFormat="1" ht="13.8"/>
    <row r="5" spans="1:5" s="11" customFormat="1" ht="33.75" customHeight="1">
      <c r="A5" s="12" t="s">
        <v>2</v>
      </c>
      <c r="B5" s="6" t="s">
        <v>3</v>
      </c>
      <c r="C5" s="6"/>
      <c r="D5" s="6"/>
      <c r="E5" s="6"/>
    </row>
    <row r="6" spans="1:5" s="11" customFormat="1" ht="30" customHeight="1">
      <c r="A6" s="12" t="s">
        <v>4</v>
      </c>
      <c r="B6" s="5" t="s">
        <v>5</v>
      </c>
      <c r="C6" s="5"/>
      <c r="D6" s="5"/>
      <c r="E6" s="5"/>
    </row>
    <row r="7" spans="1:5">
      <c r="A7" s="13"/>
      <c r="B7" s="14" t="s">
        <v>6</v>
      </c>
      <c r="C7" s="15" t="s">
        <v>7</v>
      </c>
      <c r="D7" s="16"/>
      <c r="E7" s="16"/>
    </row>
    <row r="8" spans="1:5">
      <c r="B8" s="17" t="s">
        <v>8</v>
      </c>
      <c r="C8" s="18" t="s">
        <v>9</v>
      </c>
      <c r="D8" s="19"/>
      <c r="E8" s="19"/>
    </row>
    <row r="9" spans="1:5">
      <c r="A9" s="20"/>
      <c r="B9" s="20" t="s">
        <v>10</v>
      </c>
      <c r="C9" s="18" t="s">
        <v>11</v>
      </c>
      <c r="D9" s="19"/>
      <c r="E9" s="19"/>
    </row>
    <row r="10" spans="1:5">
      <c r="A10" s="20"/>
      <c r="B10" s="20" t="s">
        <v>12</v>
      </c>
      <c r="C10" s="18" t="s">
        <v>13</v>
      </c>
      <c r="D10" s="19"/>
      <c r="E10" s="19"/>
    </row>
    <row r="11" spans="1:5">
      <c r="A11" s="20"/>
      <c r="B11" s="20" t="s">
        <v>14</v>
      </c>
      <c r="C11" s="18" t="s">
        <v>15</v>
      </c>
      <c r="D11" s="19"/>
      <c r="E11" s="19"/>
    </row>
    <row r="12" spans="1:5" ht="41.4">
      <c r="A12" s="21" t="s">
        <v>16</v>
      </c>
      <c r="B12" s="20" t="s">
        <v>17</v>
      </c>
      <c r="C12" s="22" t="s">
        <v>18</v>
      </c>
      <c r="D12" s="23" t="s">
        <v>19</v>
      </c>
      <c r="E12" s="24" t="s">
        <v>20</v>
      </c>
    </row>
    <row r="13" spans="1:5" ht="28.5" customHeight="1">
      <c r="A13" s="20"/>
      <c r="B13" s="25" t="s">
        <v>21</v>
      </c>
      <c r="C13" s="4" t="s">
        <v>22</v>
      </c>
      <c r="D13" s="4"/>
      <c r="E13" s="24" t="s">
        <v>20</v>
      </c>
    </row>
    <row r="14" spans="1:5">
      <c r="A14" s="20"/>
      <c r="B14" s="20" t="s">
        <v>23</v>
      </c>
      <c r="C14" s="26" t="s">
        <v>24</v>
      </c>
      <c r="D14" s="27"/>
      <c r="E14" s="24" t="s">
        <v>20</v>
      </c>
    </row>
    <row r="15" spans="1:5" ht="41.4">
      <c r="A15" s="28" t="s">
        <v>25</v>
      </c>
      <c r="B15" s="29" t="s">
        <v>9</v>
      </c>
      <c r="C15" s="28" t="s">
        <v>26</v>
      </c>
      <c r="D15" s="30" t="s">
        <v>27</v>
      </c>
      <c r="E15" s="24" t="s">
        <v>20</v>
      </c>
    </row>
    <row r="16" spans="1:5" ht="28.5" customHeight="1">
      <c r="A16" s="29"/>
      <c r="B16" s="30" t="s">
        <v>28</v>
      </c>
      <c r="C16" s="3" t="s">
        <v>29</v>
      </c>
      <c r="D16" s="3"/>
      <c r="E16" s="24" t="s">
        <v>20</v>
      </c>
    </row>
    <row r="17" spans="1:5">
      <c r="A17" s="29"/>
      <c r="B17" s="29" t="s">
        <v>15</v>
      </c>
      <c r="C17" s="29" t="s">
        <v>30</v>
      </c>
      <c r="D17" s="31"/>
      <c r="E17" s="24" t="s">
        <v>20</v>
      </c>
    </row>
    <row r="20" spans="1:5" ht="45" customHeight="1">
      <c r="C20" s="2" t="s">
        <v>31</v>
      </c>
      <c r="D20" s="2"/>
    </row>
  </sheetData>
  <mergeCells count="6">
    <mergeCell ref="C20:D20"/>
    <mergeCell ref="A3:E3"/>
    <mergeCell ref="B5:E5"/>
    <mergeCell ref="B6:E6"/>
    <mergeCell ref="C13:D13"/>
    <mergeCell ref="C16:D16"/>
  </mergeCells>
  <printOptions horizontalCentered="1"/>
  <pageMargins left="0.70833333333333304" right="0.70833333333333304" top="0.74791666666666701" bottom="0.74791666666666701"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76"/>
  <sheetViews>
    <sheetView tabSelected="1" zoomScale="85" zoomScaleNormal="85" workbookViewId="0">
      <pane ySplit="3" topLeftCell="A43" activePane="bottomLeft" state="frozen"/>
      <selection pane="bottomLeft" activeCell="A4" sqref="A4:XFD5"/>
    </sheetView>
  </sheetViews>
  <sheetFormatPr defaultColWidth="32.88671875" defaultRowHeight="14.4"/>
  <cols>
    <col min="1" max="1" width="10.33203125" style="32" customWidth="1"/>
    <col min="2" max="2" width="23.33203125" style="32" customWidth="1"/>
    <col min="3" max="3" width="24.109375" style="32" customWidth="1"/>
    <col min="4" max="4" width="51.109375" style="32" customWidth="1"/>
    <col min="5" max="5" width="43.6640625" style="32" customWidth="1"/>
    <col min="6" max="7" width="81.6640625" style="32" customWidth="1"/>
    <col min="8" max="8" width="19.33203125" style="32" customWidth="1"/>
    <col min="9" max="9" width="20.33203125" style="32" customWidth="1"/>
    <col min="10" max="10" width="26.109375" style="32" customWidth="1"/>
    <col min="11" max="11" width="28.109375" style="32" customWidth="1"/>
    <col min="12" max="12" width="43.109375" style="32" customWidth="1"/>
    <col min="13" max="1024" width="32.88671875" style="33"/>
  </cols>
  <sheetData>
    <row r="1" spans="1:12" ht="33.75" customHeight="1">
      <c r="A1" s="34" t="s">
        <v>32</v>
      </c>
      <c r="B1" s="35"/>
      <c r="C1" s="36"/>
      <c r="D1" s="37" t="s">
        <v>33</v>
      </c>
      <c r="E1" s="38"/>
      <c r="F1" s="35"/>
      <c r="G1" s="35"/>
      <c r="H1" s="35"/>
      <c r="I1" s="35"/>
      <c r="J1" s="35"/>
      <c r="K1" s="35"/>
      <c r="L1" s="39"/>
    </row>
    <row r="2" spans="1:12" s="41" customFormat="1" ht="33.75" customHeight="1">
      <c r="A2" s="40">
        <v>1</v>
      </c>
      <c r="B2" s="1">
        <v>2</v>
      </c>
      <c r="C2" s="1"/>
      <c r="D2" s="1">
        <v>3</v>
      </c>
      <c r="E2" s="1"/>
      <c r="F2" s="1">
        <v>4</v>
      </c>
      <c r="G2" s="1"/>
      <c r="H2" s="1">
        <v>5</v>
      </c>
      <c r="I2" s="1"/>
      <c r="J2" s="1">
        <v>6</v>
      </c>
      <c r="K2" s="1"/>
      <c r="L2" s="40">
        <v>7</v>
      </c>
    </row>
    <row r="3" spans="1:12" s="44" customFormat="1" ht="55.5" customHeight="1">
      <c r="A3" s="42" t="s">
        <v>34</v>
      </c>
      <c r="B3" s="43" t="s">
        <v>35</v>
      </c>
      <c r="C3" s="43" t="s">
        <v>36</v>
      </c>
      <c r="D3" s="43" t="s">
        <v>37</v>
      </c>
      <c r="E3" s="43" t="s">
        <v>38</v>
      </c>
      <c r="F3" s="42" t="s">
        <v>39</v>
      </c>
      <c r="G3" s="42" t="s">
        <v>40</v>
      </c>
      <c r="H3" s="42" t="s">
        <v>41</v>
      </c>
      <c r="I3" s="42" t="s">
        <v>42</v>
      </c>
      <c r="J3" s="42" t="s">
        <v>43</v>
      </c>
      <c r="K3" s="42" t="s">
        <v>44</v>
      </c>
      <c r="L3" s="42" t="s">
        <v>45</v>
      </c>
    </row>
    <row r="4" spans="1:12" ht="179.4">
      <c r="A4" s="48" t="s">
        <v>48</v>
      </c>
      <c r="B4" s="48" t="s">
        <v>49</v>
      </c>
      <c r="C4" s="49" t="s">
        <v>50</v>
      </c>
      <c r="D4" s="48" t="s">
        <v>51</v>
      </c>
      <c r="E4" s="49" t="s">
        <v>52</v>
      </c>
      <c r="F4" s="50" t="s">
        <v>53</v>
      </c>
      <c r="G4" s="51" t="s">
        <v>54</v>
      </c>
      <c r="H4" s="48" t="s">
        <v>10</v>
      </c>
      <c r="I4" s="49" t="str">
        <f>IF(ISBLANK(H4),"",VLOOKUP(H4,Útmutató!$B$8:$C$11,2,FALSE()))</f>
        <v>term grade</v>
      </c>
      <c r="J4" s="52" t="s">
        <v>55</v>
      </c>
      <c r="K4" s="49" t="s">
        <v>56</v>
      </c>
      <c r="L4" s="48" t="s">
        <v>57</v>
      </c>
    </row>
    <row r="5" spans="1:12" ht="276">
      <c r="A5" s="48" t="s">
        <v>58</v>
      </c>
      <c r="B5" s="48" t="s">
        <v>59</v>
      </c>
      <c r="C5" s="49" t="s">
        <v>60</v>
      </c>
      <c r="D5" s="48" t="s">
        <v>61</v>
      </c>
      <c r="E5" s="49" t="s">
        <v>62</v>
      </c>
      <c r="F5" s="50" t="s">
        <v>63</v>
      </c>
      <c r="G5" s="51" t="s">
        <v>64</v>
      </c>
      <c r="H5" s="48" t="s">
        <v>8</v>
      </c>
      <c r="I5" s="49" t="str">
        <f>IF(ISBLANK(H5),"",VLOOKUP(H5,Útmutató!$B$8:$C$11,2,FALSE()))</f>
        <v>examination</v>
      </c>
      <c r="J5" s="48" t="s">
        <v>65</v>
      </c>
      <c r="K5" s="49" t="s">
        <v>66</v>
      </c>
      <c r="L5" s="48" t="s">
        <v>67</v>
      </c>
    </row>
    <row r="6" spans="1:12" ht="372.6">
      <c r="A6" s="48" t="s">
        <v>68</v>
      </c>
      <c r="B6" s="48" t="s">
        <v>69</v>
      </c>
      <c r="C6" s="49" t="s">
        <v>70</v>
      </c>
      <c r="D6" s="45" t="s">
        <v>71</v>
      </c>
      <c r="E6" s="46" t="s">
        <v>72</v>
      </c>
      <c r="F6" s="50" t="s">
        <v>73</v>
      </c>
      <c r="G6" s="51" t="s">
        <v>74</v>
      </c>
      <c r="H6" s="45" t="s">
        <v>8</v>
      </c>
      <c r="I6" s="46" t="s">
        <v>9</v>
      </c>
      <c r="J6" s="45" t="s">
        <v>75</v>
      </c>
      <c r="K6" s="46" t="s">
        <v>76</v>
      </c>
      <c r="L6" s="48" t="s">
        <v>77</v>
      </c>
    </row>
    <row r="7" spans="1:12" ht="220.8">
      <c r="A7" s="48" t="s">
        <v>78</v>
      </c>
      <c r="B7" s="48" t="s">
        <v>79</v>
      </c>
      <c r="C7" s="49" t="s">
        <v>80</v>
      </c>
      <c r="D7" s="53" t="s">
        <v>81</v>
      </c>
      <c r="E7" s="54" t="s">
        <v>82</v>
      </c>
      <c r="F7" s="55" t="s">
        <v>83</v>
      </c>
      <c r="G7" s="56" t="s">
        <v>84</v>
      </c>
      <c r="H7" s="48" t="s">
        <v>10</v>
      </c>
      <c r="I7" s="49" t="s">
        <v>11</v>
      </c>
      <c r="J7" s="48" t="s">
        <v>85</v>
      </c>
      <c r="K7" s="49" t="s">
        <v>86</v>
      </c>
      <c r="L7" s="48" t="s">
        <v>87</v>
      </c>
    </row>
    <row r="8" spans="1:12" ht="409.6">
      <c r="A8" s="48" t="s">
        <v>88</v>
      </c>
      <c r="B8" s="48" t="s">
        <v>89</v>
      </c>
      <c r="C8" s="49" t="s">
        <v>90</v>
      </c>
      <c r="D8" s="48" t="s">
        <v>91</v>
      </c>
      <c r="E8" s="49" t="s">
        <v>92</v>
      </c>
      <c r="F8" s="57" t="s">
        <v>93</v>
      </c>
      <c r="G8" s="58" t="s">
        <v>94</v>
      </c>
      <c r="H8" s="48" t="s">
        <v>8</v>
      </c>
      <c r="I8" s="49" t="str">
        <f>IF(ISBLANK(H8),"",VLOOKUP(H8,Útmutató!$B$8:$C$11,2,FALSE()))</f>
        <v>examination</v>
      </c>
      <c r="J8" s="48" t="s">
        <v>95</v>
      </c>
      <c r="K8" s="49" t="s">
        <v>96</v>
      </c>
      <c r="L8" s="48" t="s">
        <v>97</v>
      </c>
    </row>
    <row r="9" spans="1:12" ht="331.2">
      <c r="A9" s="48" t="s">
        <v>98</v>
      </c>
      <c r="B9" s="48" t="s">
        <v>99</v>
      </c>
      <c r="C9" s="49" t="s">
        <v>100</v>
      </c>
      <c r="D9" s="45" t="s">
        <v>101</v>
      </c>
      <c r="E9" s="46" t="s">
        <v>102</v>
      </c>
      <c r="F9" s="50" t="s">
        <v>103</v>
      </c>
      <c r="G9" s="51" t="s">
        <v>104</v>
      </c>
      <c r="H9" s="45" t="s">
        <v>8</v>
      </c>
      <c r="I9" s="46" t="s">
        <v>9</v>
      </c>
      <c r="J9" s="47" t="s">
        <v>105</v>
      </c>
      <c r="K9" s="46" t="s">
        <v>106</v>
      </c>
      <c r="L9" s="48" t="s">
        <v>107</v>
      </c>
    </row>
    <row r="10" spans="1:12" ht="386.4">
      <c r="A10" s="48" t="s">
        <v>108</v>
      </c>
      <c r="B10" s="48" t="s">
        <v>109</v>
      </c>
      <c r="C10" s="49" t="s">
        <v>110</v>
      </c>
      <c r="D10" s="48" t="s">
        <v>111</v>
      </c>
      <c r="E10" s="49" t="s">
        <v>112</v>
      </c>
      <c r="F10" s="50" t="s">
        <v>113</v>
      </c>
      <c r="G10" s="51" t="s">
        <v>114</v>
      </c>
      <c r="H10" s="48" t="s">
        <v>10</v>
      </c>
      <c r="I10" s="49" t="str">
        <f>IF(ISBLANK(H10),"",VLOOKUP(H10,[1]Útmutató!$B$8:$C$11,2,FALSE()))</f>
        <v>term grade</v>
      </c>
      <c r="J10" s="48" t="s">
        <v>115</v>
      </c>
      <c r="K10" s="49" t="s">
        <v>116</v>
      </c>
      <c r="L10" s="48" t="s">
        <v>117</v>
      </c>
    </row>
    <row r="11" spans="1:12" ht="220.8">
      <c r="A11" s="48" t="s">
        <v>118</v>
      </c>
      <c r="B11" s="48" t="s">
        <v>119</v>
      </c>
      <c r="C11" s="49" t="s">
        <v>120</v>
      </c>
      <c r="D11" s="48" t="s">
        <v>121</v>
      </c>
      <c r="E11" s="49" t="s">
        <v>122</v>
      </c>
      <c r="F11" s="57" t="s">
        <v>123</v>
      </c>
      <c r="G11" s="58" t="s">
        <v>124</v>
      </c>
      <c r="H11" s="48" t="s">
        <v>10</v>
      </c>
      <c r="I11" s="49" t="str">
        <f>IF(ISBLANK(H11),"",VLOOKUP(H11,[2]Útmutató!$B$9:$C$12,2,0))</f>
        <v>term grade</v>
      </c>
      <c r="J11" s="48" t="s">
        <v>125</v>
      </c>
      <c r="K11" s="49" t="s">
        <v>126</v>
      </c>
      <c r="L11" s="48" t="s">
        <v>127</v>
      </c>
    </row>
    <row r="12" spans="1:12" ht="386.4">
      <c r="A12" s="48" t="s">
        <v>128</v>
      </c>
      <c r="B12" s="48" t="s">
        <v>129</v>
      </c>
      <c r="C12" s="49" t="s">
        <v>130</v>
      </c>
      <c r="D12" s="48" t="s">
        <v>131</v>
      </c>
      <c r="E12" s="49" t="s">
        <v>132</v>
      </c>
      <c r="F12" s="50" t="s">
        <v>133</v>
      </c>
      <c r="G12" s="51" t="s">
        <v>134</v>
      </c>
      <c r="H12" s="48" t="s">
        <v>8</v>
      </c>
      <c r="I12" s="49" t="str">
        <f>IF(ISBLANK(H12),"",VLOOKUP(H12,[1]Útmutató!$B$8:$C$11,2,FALSE()))</f>
        <v>examination</v>
      </c>
      <c r="J12" s="48" t="s">
        <v>135</v>
      </c>
      <c r="K12" s="49" t="s">
        <v>136</v>
      </c>
      <c r="L12" s="48" t="s">
        <v>137</v>
      </c>
    </row>
    <row r="13" spans="1:12" ht="289.8">
      <c r="A13" s="48" t="s">
        <v>138</v>
      </c>
      <c r="B13" s="48" t="s">
        <v>139</v>
      </c>
      <c r="C13" s="49" t="s">
        <v>140</v>
      </c>
      <c r="D13" s="48" t="s">
        <v>141</v>
      </c>
      <c r="E13" s="49" t="s">
        <v>142</v>
      </c>
      <c r="F13" s="59" t="s">
        <v>143</v>
      </c>
      <c r="G13" s="51" t="s">
        <v>144</v>
      </c>
      <c r="H13" s="48" t="s">
        <v>8</v>
      </c>
      <c r="I13" s="49" t="str">
        <f>IF(ISBLANK(H13),"",VLOOKUP(H13,Útmutató!$B$8:$C$11,2,FALSE()))</f>
        <v>examination</v>
      </c>
      <c r="J13" s="48" t="s">
        <v>145</v>
      </c>
      <c r="K13" s="60" t="s">
        <v>146</v>
      </c>
      <c r="L13" s="61" t="s">
        <v>147</v>
      </c>
    </row>
    <row r="14" spans="1:12" ht="303.60000000000002">
      <c r="A14" s="48" t="s">
        <v>148</v>
      </c>
      <c r="B14" s="48" t="s">
        <v>149</v>
      </c>
      <c r="C14" s="49" t="s">
        <v>150</v>
      </c>
      <c r="D14" s="48" t="s">
        <v>151</v>
      </c>
      <c r="E14" s="49" t="s">
        <v>152</v>
      </c>
      <c r="F14" s="57" t="s">
        <v>153</v>
      </c>
      <c r="G14" s="51" t="s">
        <v>154</v>
      </c>
      <c r="H14" s="48" t="s">
        <v>8</v>
      </c>
      <c r="I14" s="49" t="s">
        <v>9</v>
      </c>
      <c r="J14" s="48" t="s">
        <v>155</v>
      </c>
      <c r="K14" s="62" t="s">
        <v>156</v>
      </c>
      <c r="L14" s="48" t="s">
        <v>157</v>
      </c>
    </row>
    <row r="15" spans="1:12" ht="317.39999999999998">
      <c r="A15" s="48" t="s">
        <v>158</v>
      </c>
      <c r="B15" s="48" t="s">
        <v>159</v>
      </c>
      <c r="C15" s="49" t="s">
        <v>160</v>
      </c>
      <c r="D15" s="48" t="s">
        <v>161</v>
      </c>
      <c r="E15" s="49" t="s">
        <v>162</v>
      </c>
      <c r="F15" s="57" t="s">
        <v>163</v>
      </c>
      <c r="G15" s="51" t="s">
        <v>164</v>
      </c>
      <c r="H15" s="48" t="s">
        <v>10</v>
      </c>
      <c r="I15" s="49" t="s">
        <v>11</v>
      </c>
      <c r="J15" s="48" t="s">
        <v>155</v>
      </c>
      <c r="K15" s="49" t="s">
        <v>156</v>
      </c>
      <c r="L15" s="48" t="s">
        <v>165</v>
      </c>
    </row>
    <row r="16" spans="1:12" ht="276">
      <c r="A16" s="48" t="s">
        <v>166</v>
      </c>
      <c r="B16" s="48" t="s">
        <v>167</v>
      </c>
      <c r="C16" s="49" t="s">
        <v>168</v>
      </c>
      <c r="D16" s="63" t="s">
        <v>169</v>
      </c>
      <c r="E16" s="62" t="s">
        <v>170</v>
      </c>
      <c r="F16" s="64" t="s">
        <v>171</v>
      </c>
      <c r="G16" s="65" t="s">
        <v>172</v>
      </c>
      <c r="H16" s="66" t="s">
        <v>8</v>
      </c>
      <c r="I16" s="67" t="str">
        <f>IF(ISBLANK(H16),"",VLOOKUP(H16,[2]Útmutató!$B$8:$C$11,2,FALSE()))</f>
        <v>examination</v>
      </c>
      <c r="J16" s="48" t="s">
        <v>173</v>
      </c>
      <c r="K16" s="49" t="s">
        <v>174</v>
      </c>
      <c r="L16" s="68" t="s">
        <v>175</v>
      </c>
    </row>
    <row r="17" spans="1:12" ht="402">
      <c r="A17" s="48" t="s">
        <v>176</v>
      </c>
      <c r="B17" s="48" t="s">
        <v>177</v>
      </c>
      <c r="C17" s="49" t="s">
        <v>178</v>
      </c>
      <c r="D17" s="69" t="s">
        <v>179</v>
      </c>
      <c r="E17" s="70" t="s">
        <v>180</v>
      </c>
      <c r="F17" s="50" t="s">
        <v>181</v>
      </c>
      <c r="G17" s="71" t="s">
        <v>182</v>
      </c>
      <c r="H17" s="48" t="s">
        <v>10</v>
      </c>
      <c r="I17" s="49" t="s">
        <v>11</v>
      </c>
      <c r="J17" s="48" t="s">
        <v>183</v>
      </c>
      <c r="K17" s="49" t="s">
        <v>184</v>
      </c>
      <c r="L17" s="48" t="s">
        <v>185</v>
      </c>
    </row>
    <row r="18" spans="1:12" ht="193.2">
      <c r="A18" s="48" t="s">
        <v>186</v>
      </c>
      <c r="B18" s="48" t="s">
        <v>187</v>
      </c>
      <c r="C18" s="49" t="s">
        <v>188</v>
      </c>
      <c r="D18" s="48" t="s">
        <v>189</v>
      </c>
      <c r="E18" s="49" t="s">
        <v>190</v>
      </c>
      <c r="F18" s="50" t="s">
        <v>191</v>
      </c>
      <c r="G18" s="51" t="s">
        <v>192</v>
      </c>
      <c r="H18" s="48" t="s">
        <v>10</v>
      </c>
      <c r="I18" s="49" t="s">
        <v>11</v>
      </c>
      <c r="J18" s="48" t="s">
        <v>193</v>
      </c>
      <c r="K18" s="49" t="s">
        <v>194</v>
      </c>
      <c r="L18" s="48" t="s">
        <v>195</v>
      </c>
    </row>
    <row r="19" spans="1:12" ht="409.6">
      <c r="A19" s="48" t="s">
        <v>196</v>
      </c>
      <c r="B19" s="48" t="s">
        <v>197</v>
      </c>
      <c r="C19" s="49" t="s">
        <v>198</v>
      </c>
      <c r="D19" s="48" t="s">
        <v>199</v>
      </c>
      <c r="E19" s="49" t="s">
        <v>200</v>
      </c>
      <c r="F19" s="50" t="s">
        <v>201</v>
      </c>
      <c r="G19" s="51" t="s">
        <v>202</v>
      </c>
      <c r="H19" s="48" t="s">
        <v>10</v>
      </c>
      <c r="I19" s="71" t="str">
        <f>IF(ISBLANK(H19),"",VLOOKUP(H19,[2]Útmutató!$B$8:$C$11,2,FALSE()))</f>
        <v>term grade</v>
      </c>
      <c r="J19" s="48" t="s">
        <v>203</v>
      </c>
      <c r="K19" s="49" t="s">
        <v>204</v>
      </c>
      <c r="L19" s="48" t="s">
        <v>205</v>
      </c>
    </row>
    <row r="20" spans="1:12" ht="409.6">
      <c r="A20" s="48" t="s">
        <v>206</v>
      </c>
      <c r="B20" s="48" t="s">
        <v>207</v>
      </c>
      <c r="C20" s="49" t="s">
        <v>208</v>
      </c>
      <c r="D20" s="48" t="s">
        <v>209</v>
      </c>
      <c r="E20" s="49" t="s">
        <v>210</v>
      </c>
      <c r="F20" s="57" t="s">
        <v>211</v>
      </c>
      <c r="G20" s="58" t="s">
        <v>212</v>
      </c>
      <c r="H20" s="48" t="s">
        <v>10</v>
      </c>
      <c r="I20" s="71" t="str">
        <f>IF(ISBLANK(H20),"",VLOOKUP(H20,[3]Útmutató!$B$8:$C$11,2,FALSE()))</f>
        <v>term grade</v>
      </c>
      <c r="J20" s="48" t="s">
        <v>213</v>
      </c>
      <c r="K20" s="49" t="s">
        <v>214</v>
      </c>
      <c r="L20" s="48" t="s">
        <v>215</v>
      </c>
    </row>
    <row r="21" spans="1:12" ht="409.6">
      <c r="A21" s="48" t="s">
        <v>216</v>
      </c>
      <c r="B21" s="48" t="s">
        <v>217</v>
      </c>
      <c r="C21" s="49" t="s">
        <v>218</v>
      </c>
      <c r="D21" s="69" t="s">
        <v>219</v>
      </c>
      <c r="E21" s="70" t="s">
        <v>220</v>
      </c>
      <c r="F21" s="50" t="s">
        <v>221</v>
      </c>
      <c r="G21" s="51" t="s">
        <v>222</v>
      </c>
      <c r="H21" s="48" t="s">
        <v>10</v>
      </c>
      <c r="I21" s="49" t="s">
        <v>11</v>
      </c>
      <c r="J21" s="48" t="s">
        <v>183</v>
      </c>
      <c r="K21" s="49" t="s">
        <v>184</v>
      </c>
      <c r="L21" s="48" t="s">
        <v>223</v>
      </c>
    </row>
    <row r="22" spans="1:12" ht="317.39999999999998">
      <c r="A22" s="48" t="s">
        <v>224</v>
      </c>
      <c r="B22" s="48" t="s">
        <v>225</v>
      </c>
      <c r="C22" s="49" t="s">
        <v>226</v>
      </c>
      <c r="D22" s="48" t="s">
        <v>227</v>
      </c>
      <c r="E22" s="49" t="s">
        <v>228</v>
      </c>
      <c r="F22" s="50" t="s">
        <v>229</v>
      </c>
      <c r="G22" s="51" t="s">
        <v>230</v>
      </c>
      <c r="H22" s="48" t="s">
        <v>10</v>
      </c>
      <c r="I22" s="49" t="s">
        <v>11</v>
      </c>
      <c r="J22" s="48" t="s">
        <v>231</v>
      </c>
      <c r="K22" s="49" t="s">
        <v>232</v>
      </c>
      <c r="L22" s="48" t="s">
        <v>233</v>
      </c>
    </row>
    <row r="23" spans="1:12" ht="372.6">
      <c r="A23" s="48" t="s">
        <v>234</v>
      </c>
      <c r="B23" s="48" t="s">
        <v>235</v>
      </c>
      <c r="C23" s="49" t="s">
        <v>236</v>
      </c>
      <c r="D23" s="48" t="s">
        <v>237</v>
      </c>
      <c r="E23" s="49" t="s">
        <v>238</v>
      </c>
      <c r="F23" s="50" t="s">
        <v>239</v>
      </c>
      <c r="G23" s="51" t="s">
        <v>240</v>
      </c>
      <c r="H23" s="48" t="s">
        <v>10</v>
      </c>
      <c r="I23" s="49" t="s">
        <v>11</v>
      </c>
      <c r="J23" s="48" t="s">
        <v>241</v>
      </c>
      <c r="K23" s="49" t="s">
        <v>242</v>
      </c>
      <c r="L23" s="48" t="s">
        <v>243</v>
      </c>
    </row>
    <row r="24" spans="1:12" ht="409.6">
      <c r="A24" s="72" t="s">
        <v>244</v>
      </c>
      <c r="B24" s="72" t="s">
        <v>245</v>
      </c>
      <c r="C24" s="73" t="s">
        <v>246</v>
      </c>
      <c r="D24" s="72" t="s">
        <v>247</v>
      </c>
      <c r="E24" s="73" t="s">
        <v>248</v>
      </c>
      <c r="F24" s="74" t="s">
        <v>249</v>
      </c>
      <c r="G24" s="75" t="s">
        <v>250</v>
      </c>
      <c r="H24" s="72" t="s">
        <v>10</v>
      </c>
      <c r="I24" s="73" t="s">
        <v>11</v>
      </c>
      <c r="J24" s="72" t="s">
        <v>183</v>
      </c>
      <c r="K24" s="73" t="s">
        <v>184</v>
      </c>
      <c r="L24" s="72" t="s">
        <v>251</v>
      </c>
    </row>
    <row r="25" spans="1:12" ht="234.6">
      <c r="A25" s="48" t="s">
        <v>252</v>
      </c>
      <c r="B25" s="48" t="s">
        <v>253</v>
      </c>
      <c r="C25" s="49" t="s">
        <v>254</v>
      </c>
      <c r="D25" s="53" t="s">
        <v>255</v>
      </c>
      <c r="E25" s="54" t="s">
        <v>256</v>
      </c>
      <c r="F25" s="55" t="s">
        <v>257</v>
      </c>
      <c r="G25" s="56" t="s">
        <v>258</v>
      </c>
      <c r="H25" s="48" t="s">
        <v>8</v>
      </c>
      <c r="I25" s="71" t="str">
        <f>IF(ISBLANK(H25),"",VLOOKUP(H25,[4]Útmutató!$B$8:$C$11,2,FALSE()))</f>
        <v>examination</v>
      </c>
      <c r="J25" s="48" t="s">
        <v>259</v>
      </c>
      <c r="K25" s="49" t="s">
        <v>260</v>
      </c>
      <c r="L25" s="48" t="s">
        <v>261</v>
      </c>
    </row>
    <row r="26" spans="1:12" ht="234.6">
      <c r="A26" s="48" t="s">
        <v>262</v>
      </c>
      <c r="B26" s="48" t="s">
        <v>263</v>
      </c>
      <c r="C26" s="49" t="s">
        <v>264</v>
      </c>
      <c r="D26" s="48" t="s">
        <v>265</v>
      </c>
      <c r="E26" s="49" t="s">
        <v>266</v>
      </c>
      <c r="F26" s="50" t="s">
        <v>267</v>
      </c>
      <c r="G26" s="51" t="s">
        <v>268</v>
      </c>
      <c r="H26" s="48" t="s">
        <v>8</v>
      </c>
      <c r="I26" s="71" t="str">
        <f>IF(ISBLANK(H26),"",VLOOKUP(H26,[2]Útmutató!$B$8:$C$11,2,FALSE()))</f>
        <v>examination</v>
      </c>
      <c r="J26" s="52" t="s">
        <v>46</v>
      </c>
      <c r="K26" s="49" t="s">
        <v>47</v>
      </c>
      <c r="L26" s="48" t="s">
        <v>269</v>
      </c>
    </row>
    <row r="27" spans="1:12" ht="409.6">
      <c r="A27" s="48" t="s">
        <v>270</v>
      </c>
      <c r="B27" s="48" t="s">
        <v>271</v>
      </c>
      <c r="C27" s="49" t="s">
        <v>272</v>
      </c>
      <c r="D27" s="48" t="s">
        <v>273</v>
      </c>
      <c r="E27" s="49" t="s">
        <v>274</v>
      </c>
      <c r="F27" s="50" t="s">
        <v>275</v>
      </c>
      <c r="G27" s="51" t="s">
        <v>276</v>
      </c>
      <c r="H27" s="48" t="s">
        <v>10</v>
      </c>
      <c r="I27" s="71" t="str">
        <f>IF(ISBLANK(H27),"",VLOOKUP(H27,[5]Útmutató!$B$8:$C$11,2,FALSE()))</f>
        <v>term grade</v>
      </c>
      <c r="J27" s="48" t="s">
        <v>277</v>
      </c>
      <c r="K27" s="49" t="s">
        <v>278</v>
      </c>
      <c r="L27" s="48" t="s">
        <v>279</v>
      </c>
    </row>
    <row r="28" spans="1:12" ht="27.6">
      <c r="A28" s="48" t="s">
        <v>280</v>
      </c>
      <c r="B28" s="48" t="s">
        <v>281</v>
      </c>
      <c r="C28" s="49" t="s">
        <v>282</v>
      </c>
      <c r="D28" s="48"/>
      <c r="E28" s="71"/>
      <c r="F28" s="48"/>
      <c r="G28" s="71"/>
      <c r="H28" s="48"/>
      <c r="I28" s="71" t="str">
        <f>IF(ISBLANK(H28),"",VLOOKUP(H28,Útmutató!$B$8:$C$11,2,FALSE()))</f>
        <v/>
      </c>
      <c r="J28" s="48"/>
      <c r="K28" s="71"/>
      <c r="L28" s="48"/>
    </row>
    <row r="29" spans="1:12" ht="409.6">
      <c r="A29" s="48" t="s">
        <v>283</v>
      </c>
      <c r="B29" s="48" t="s">
        <v>284</v>
      </c>
      <c r="C29" s="49" t="s">
        <v>285</v>
      </c>
      <c r="D29" s="48" t="s">
        <v>286</v>
      </c>
      <c r="E29" s="49" t="s">
        <v>287</v>
      </c>
      <c r="F29" s="50" t="s">
        <v>288</v>
      </c>
      <c r="G29" s="51" t="s">
        <v>289</v>
      </c>
      <c r="H29" s="48" t="s">
        <v>10</v>
      </c>
      <c r="I29" s="49" t="s">
        <v>11</v>
      </c>
      <c r="J29" s="48" t="s">
        <v>183</v>
      </c>
      <c r="K29" s="49" t="s">
        <v>184</v>
      </c>
      <c r="L29" s="48" t="s">
        <v>290</v>
      </c>
    </row>
    <row r="30" spans="1:12" ht="276">
      <c r="A30" s="48" t="s">
        <v>291</v>
      </c>
      <c r="B30" s="48" t="s">
        <v>292</v>
      </c>
      <c r="C30" s="49" t="s">
        <v>293</v>
      </c>
      <c r="D30" s="48" t="s">
        <v>294</v>
      </c>
      <c r="E30" s="49" t="s">
        <v>295</v>
      </c>
      <c r="F30" s="50" t="s">
        <v>296</v>
      </c>
      <c r="G30" s="51" t="s">
        <v>297</v>
      </c>
      <c r="H30" s="48" t="s">
        <v>8</v>
      </c>
      <c r="I30" s="71" t="e">
        <f>IF(ISBLANK(H30),"",VLOOKUP(H30,[2]Útmutató!$B$9:$C$12,2,0))</f>
        <v>#N/A</v>
      </c>
      <c r="J30" s="48" t="s">
        <v>298</v>
      </c>
      <c r="K30" s="49" t="s">
        <v>299</v>
      </c>
      <c r="L30" s="48" t="s">
        <v>300</v>
      </c>
    </row>
    <row r="31" spans="1:12" ht="331.2">
      <c r="A31" s="48" t="s">
        <v>301</v>
      </c>
      <c r="B31" s="48" t="s">
        <v>302</v>
      </c>
      <c r="C31" s="49" t="s">
        <v>303</v>
      </c>
      <c r="D31" s="48" t="s">
        <v>304</v>
      </c>
      <c r="E31" s="49" t="s">
        <v>305</v>
      </c>
      <c r="F31" s="50" t="s">
        <v>63</v>
      </c>
      <c r="G31" s="51" t="s">
        <v>306</v>
      </c>
      <c r="H31" s="48" t="s">
        <v>8</v>
      </c>
      <c r="I31" s="71" t="str">
        <f>IF(ISBLANK(H31),"",VLOOKUP(H31,[6]Útmutató!$B$8:$C$11,2,FALSE()))</f>
        <v>examination</v>
      </c>
      <c r="J31" s="52" t="s">
        <v>307</v>
      </c>
      <c r="K31" s="49" t="s">
        <v>308</v>
      </c>
      <c r="L31" s="76" t="s">
        <v>309</v>
      </c>
    </row>
    <row r="32" spans="1:12" ht="248.4">
      <c r="A32" s="48" t="s">
        <v>310</v>
      </c>
      <c r="B32" s="48" t="s">
        <v>311</v>
      </c>
      <c r="C32" s="49" t="s">
        <v>312</v>
      </c>
      <c r="D32" s="53" t="s">
        <v>313</v>
      </c>
      <c r="E32" s="54" t="s">
        <v>314</v>
      </c>
      <c r="F32" s="55" t="s">
        <v>315</v>
      </c>
      <c r="G32" s="56" t="s">
        <v>316</v>
      </c>
      <c r="H32" s="48" t="s">
        <v>10</v>
      </c>
      <c r="I32" s="49" t="s">
        <v>11</v>
      </c>
      <c r="J32" s="48" t="s">
        <v>317</v>
      </c>
      <c r="K32" s="49" t="s">
        <v>86</v>
      </c>
      <c r="L32" s="48" t="s">
        <v>318</v>
      </c>
    </row>
    <row r="33" spans="1:12" ht="409.6">
      <c r="A33" s="48" t="s">
        <v>319</v>
      </c>
      <c r="B33" s="48" t="s">
        <v>320</v>
      </c>
      <c r="C33" s="49" t="s">
        <v>321</v>
      </c>
      <c r="D33" s="48" t="s">
        <v>322</v>
      </c>
      <c r="E33" s="49" t="s">
        <v>323</v>
      </c>
      <c r="F33" s="50" t="s">
        <v>63</v>
      </c>
      <c r="G33" s="51" t="s">
        <v>306</v>
      </c>
      <c r="H33" s="48" t="s">
        <v>10</v>
      </c>
      <c r="I33" s="71" t="str">
        <f>IF(ISBLANK(H33),"",VLOOKUP(H33,[7]Útmutató!$B$8:$C$11,2,FALSE()))</f>
        <v>term grade</v>
      </c>
      <c r="J33" s="52" t="s">
        <v>324</v>
      </c>
      <c r="K33" s="49" t="s">
        <v>325</v>
      </c>
      <c r="L33" s="63" t="s">
        <v>326</v>
      </c>
    </row>
    <row r="34" spans="1:12" ht="27.6">
      <c r="A34" s="48" t="s">
        <v>327</v>
      </c>
      <c r="B34" s="48" t="s">
        <v>328</v>
      </c>
      <c r="C34" s="49" t="s">
        <v>329</v>
      </c>
      <c r="D34" s="48"/>
      <c r="E34" s="71"/>
      <c r="F34" s="48"/>
      <c r="G34" s="71"/>
      <c r="H34" s="48"/>
      <c r="I34" s="71" t="str">
        <f>IF(ISBLANK(H34),"",VLOOKUP(H34,Útmutató!$B$8:$C$11,2,FALSE()))</f>
        <v/>
      </c>
      <c r="J34" s="48"/>
      <c r="K34" s="71"/>
      <c r="L34" s="48"/>
    </row>
    <row r="35" spans="1:12" ht="262.2">
      <c r="A35" s="48" t="s">
        <v>330</v>
      </c>
      <c r="B35" s="48" t="s">
        <v>331</v>
      </c>
      <c r="C35" s="49" t="s">
        <v>332</v>
      </c>
      <c r="D35" s="48" t="s">
        <v>333</v>
      </c>
      <c r="E35" s="49" t="s">
        <v>334</v>
      </c>
      <c r="F35" s="48" t="s">
        <v>335</v>
      </c>
      <c r="G35" s="49" t="s">
        <v>336</v>
      </c>
      <c r="H35" s="48" t="s">
        <v>8</v>
      </c>
      <c r="I35" s="49" t="s">
        <v>9</v>
      </c>
      <c r="J35" s="48" t="s">
        <v>337</v>
      </c>
      <c r="K35" s="49" t="s">
        <v>299</v>
      </c>
      <c r="L35" s="48" t="s">
        <v>338</v>
      </c>
    </row>
    <row r="36" spans="1:12" ht="151.80000000000001">
      <c r="A36" s="48" t="s">
        <v>339</v>
      </c>
      <c r="B36" s="48" t="s">
        <v>340</v>
      </c>
      <c r="C36" s="49" t="s">
        <v>341</v>
      </c>
      <c r="D36" s="48" t="s">
        <v>342</v>
      </c>
      <c r="E36" s="77" t="s">
        <v>343</v>
      </c>
      <c r="F36" s="63" t="s">
        <v>344</v>
      </c>
      <c r="G36" s="77" t="s">
        <v>345</v>
      </c>
      <c r="H36" s="48" t="s">
        <v>10</v>
      </c>
      <c r="I36" s="71" t="str">
        <f>IF(ISBLANK(H36),"",VLOOKUP(H36,[8]Útmutató!$B$8:$C$11,2,FALSE()))</f>
        <v>term grade</v>
      </c>
      <c r="J36" s="48" t="s">
        <v>346</v>
      </c>
      <c r="K36" s="49" t="s">
        <v>278</v>
      </c>
      <c r="L36" s="78" t="s">
        <v>347</v>
      </c>
    </row>
    <row r="37" spans="1:12" ht="234.6">
      <c r="A37" s="48" t="s">
        <v>348</v>
      </c>
      <c r="B37" s="48" t="s">
        <v>349</v>
      </c>
      <c r="C37" s="49" t="s">
        <v>350</v>
      </c>
      <c r="D37" s="48" t="s">
        <v>351</v>
      </c>
      <c r="E37" s="49" t="s">
        <v>352</v>
      </c>
      <c r="F37" s="57" t="s">
        <v>353</v>
      </c>
      <c r="G37" s="58" t="s">
        <v>354</v>
      </c>
      <c r="H37" s="48" t="s">
        <v>10</v>
      </c>
      <c r="I37" s="71" t="str">
        <f>IF(ISBLANK(H37),"",VLOOKUP(H37,[1]Útmutató!$B$8:$C$11,2,FALSE()))</f>
        <v>term grade</v>
      </c>
      <c r="J37" s="52" t="s">
        <v>355</v>
      </c>
      <c r="K37" s="49" t="s">
        <v>356</v>
      </c>
      <c r="L37" s="48" t="s">
        <v>357</v>
      </c>
    </row>
    <row r="38" spans="1:12" ht="220.8">
      <c r="A38" s="45" t="s">
        <v>358</v>
      </c>
      <c r="B38" s="45" t="s">
        <v>359</v>
      </c>
      <c r="C38" s="46" t="s">
        <v>360</v>
      </c>
      <c r="D38" s="45" t="s">
        <v>361</v>
      </c>
      <c r="E38" s="46" t="s">
        <v>362</v>
      </c>
      <c r="F38" s="50" t="s">
        <v>363</v>
      </c>
      <c r="G38" s="51" t="s">
        <v>364</v>
      </c>
      <c r="H38" s="45"/>
      <c r="I38" s="46" t="str">
        <f>IF(ISBLANK(H38),"",VLOOKUP(H38,Útmutató!$B$8:$C$11,2,FALSE()))</f>
        <v/>
      </c>
      <c r="J38" s="45"/>
      <c r="K38" s="46"/>
      <c r="L38" s="48"/>
    </row>
    <row r="39" spans="1:12" ht="27.6">
      <c r="A39" s="45" t="s">
        <v>365</v>
      </c>
      <c r="B39" s="45" t="s">
        <v>366</v>
      </c>
      <c r="C39" s="46" t="s">
        <v>329</v>
      </c>
      <c r="D39" s="45"/>
      <c r="E39" s="46"/>
      <c r="F39" s="45"/>
      <c r="G39" s="46"/>
      <c r="H39" s="45"/>
      <c r="I39" s="46" t="str">
        <f>IF(ISBLANK(H39),"",VLOOKUP(H39,Útmutató!$B$8:$C$11,2,FALSE()))</f>
        <v/>
      </c>
      <c r="J39" s="45"/>
      <c r="K39" s="46"/>
      <c r="L39" s="48"/>
    </row>
    <row r="40" spans="1:12">
      <c r="A40" s="79"/>
      <c r="B40" s="79"/>
      <c r="C40" s="80"/>
      <c r="D40" s="79"/>
      <c r="E40" s="80"/>
      <c r="F40" s="45"/>
      <c r="G40" s="46"/>
      <c r="H40" s="45"/>
      <c r="I40" s="80" t="str">
        <f>IF(ISBLANK(H40),"",VLOOKUP(H40,Útmutató!$B$8:$C$11,2,FALSE()))</f>
        <v/>
      </c>
      <c r="J40" s="79"/>
      <c r="K40" s="80"/>
      <c r="L40" s="81"/>
    </row>
    <row r="41" spans="1:12">
      <c r="A41" s="79"/>
      <c r="B41" s="79"/>
      <c r="C41" s="80"/>
      <c r="D41" s="79"/>
      <c r="E41" s="80"/>
      <c r="F41" s="79"/>
      <c r="G41" s="80"/>
      <c r="H41" s="79"/>
      <c r="I41" s="80" t="str">
        <f>IF(ISBLANK(H41),"",VLOOKUP(H41,Útmutató!$B$8:$C$11,2,FALSE()))</f>
        <v/>
      </c>
      <c r="J41" s="79"/>
      <c r="K41" s="80"/>
      <c r="L41" s="81"/>
    </row>
    <row r="42" spans="1:12">
      <c r="A42" s="79"/>
      <c r="B42" s="79"/>
      <c r="C42" s="80"/>
      <c r="D42" s="79"/>
      <c r="E42" s="82"/>
      <c r="F42" s="79"/>
      <c r="G42" s="80"/>
      <c r="H42" s="79"/>
      <c r="I42" s="80" t="str">
        <f>IF(ISBLANK(H42),"",VLOOKUP(H42,Útmutató!$B$8:$C$11,2,FALSE()))</f>
        <v/>
      </c>
      <c r="J42" s="79"/>
      <c r="K42" s="80"/>
      <c r="L42" s="81"/>
    </row>
    <row r="43" spans="1:12" ht="386.4">
      <c r="A43" s="45" t="s">
        <v>367</v>
      </c>
      <c r="B43" s="45" t="s">
        <v>368</v>
      </c>
      <c r="C43" s="46" t="s">
        <v>369</v>
      </c>
      <c r="D43" s="45" t="s">
        <v>370</v>
      </c>
      <c r="E43" s="46" t="s">
        <v>371</v>
      </c>
      <c r="F43" s="45" t="s">
        <v>372</v>
      </c>
      <c r="G43" s="46" t="s">
        <v>373</v>
      </c>
      <c r="H43" s="45" t="s">
        <v>12</v>
      </c>
      <c r="I43" s="46" t="s">
        <v>13</v>
      </c>
      <c r="J43" s="45" t="s">
        <v>374</v>
      </c>
      <c r="K43" s="46" t="s">
        <v>375</v>
      </c>
      <c r="L43" s="48" t="s">
        <v>376</v>
      </c>
    </row>
    <row r="44" spans="1:12" ht="409.6">
      <c r="A44" s="45" t="s">
        <v>377</v>
      </c>
      <c r="B44" s="45" t="s">
        <v>378</v>
      </c>
      <c r="C44" s="46" t="s">
        <v>379</v>
      </c>
      <c r="D44" s="45" t="s">
        <v>380</v>
      </c>
      <c r="E44" s="46" t="s">
        <v>381</v>
      </c>
      <c r="F44" s="45" t="s">
        <v>382</v>
      </c>
      <c r="G44" s="46" t="s">
        <v>383</v>
      </c>
      <c r="H44" s="45" t="s">
        <v>10</v>
      </c>
      <c r="I44" s="46" t="s">
        <v>11</v>
      </c>
      <c r="J44" s="45" t="s">
        <v>384</v>
      </c>
      <c r="K44" s="46" t="s">
        <v>385</v>
      </c>
      <c r="L44" s="48" t="s">
        <v>386</v>
      </c>
    </row>
    <row r="45" spans="1:12" ht="33.75" customHeight="1">
      <c r="A45" s="83"/>
      <c r="B45" s="83"/>
      <c r="C45" s="83"/>
      <c r="D45" s="83"/>
      <c r="E45" s="83"/>
      <c r="F45" s="83"/>
      <c r="G45" s="83"/>
      <c r="H45" s="83"/>
      <c r="I45" s="83"/>
      <c r="J45" s="83"/>
      <c r="K45" s="83"/>
      <c r="L45" s="84"/>
    </row>
    <row r="46" spans="1:12" ht="33.75" customHeight="1">
      <c r="A46" s="83"/>
      <c r="B46" s="83"/>
      <c r="C46" s="83"/>
      <c r="D46" s="83"/>
      <c r="E46" s="83"/>
      <c r="F46" s="83"/>
      <c r="G46" s="83"/>
      <c r="H46" s="83"/>
      <c r="I46" s="83"/>
      <c r="J46" s="83"/>
      <c r="K46" s="83"/>
      <c r="L46" s="84"/>
    </row>
    <row r="47" spans="1:12" ht="33.75" customHeight="1">
      <c r="A47" s="83"/>
      <c r="B47" s="83"/>
      <c r="C47" s="83"/>
      <c r="D47" s="83"/>
      <c r="E47" s="83"/>
      <c r="F47" s="83"/>
      <c r="G47" s="83"/>
      <c r="H47" s="83"/>
      <c r="I47" s="83"/>
      <c r="J47" s="83"/>
      <c r="K47" s="83"/>
      <c r="L47" s="84"/>
    </row>
    <row r="48" spans="1:12" ht="33.75" customHeight="1">
      <c r="A48" s="83"/>
      <c r="B48" s="83"/>
      <c r="C48" s="83"/>
      <c r="D48" s="83"/>
      <c r="E48" s="83"/>
      <c r="F48" s="83"/>
      <c r="G48" s="83"/>
      <c r="H48" s="83"/>
      <c r="I48" s="83"/>
      <c r="J48" s="83"/>
      <c r="K48" s="83"/>
      <c r="L48" s="84"/>
    </row>
    <row r="49" spans="1:12" ht="33.75" customHeight="1">
      <c r="A49" s="83"/>
      <c r="B49" s="83"/>
      <c r="C49" s="83"/>
      <c r="D49" s="83"/>
      <c r="E49" s="83"/>
      <c r="F49" s="83"/>
      <c r="G49" s="83"/>
      <c r="H49" s="83"/>
      <c r="I49" s="83"/>
      <c r="J49" s="83"/>
      <c r="K49" s="83"/>
      <c r="L49" s="84"/>
    </row>
    <row r="50" spans="1:12" ht="33.75" customHeight="1">
      <c r="A50" s="83"/>
      <c r="B50" s="83"/>
      <c r="C50" s="83"/>
      <c r="D50" s="83"/>
      <c r="E50" s="83"/>
      <c r="F50" s="83"/>
      <c r="G50" s="83"/>
      <c r="H50" s="83"/>
      <c r="I50" s="83"/>
      <c r="J50" s="83"/>
      <c r="K50" s="83"/>
      <c r="L50" s="84"/>
    </row>
    <row r="51" spans="1:12" ht="33.75" customHeight="1">
      <c r="A51" s="83"/>
      <c r="B51" s="83"/>
      <c r="C51" s="83"/>
      <c r="D51" s="83"/>
      <c r="E51" s="83"/>
      <c r="F51" s="83"/>
      <c r="G51" s="83"/>
      <c r="H51" s="83"/>
      <c r="I51" s="83"/>
      <c r="J51" s="83"/>
      <c r="K51" s="83"/>
      <c r="L51" s="84"/>
    </row>
    <row r="52" spans="1:12" ht="33.75" customHeight="1">
      <c r="A52" s="83"/>
      <c r="B52" s="83"/>
      <c r="C52" s="83"/>
      <c r="D52" s="83"/>
      <c r="E52" s="83"/>
      <c r="F52" s="83"/>
      <c r="G52" s="83"/>
      <c r="H52" s="83"/>
      <c r="I52" s="83"/>
      <c r="J52" s="83"/>
      <c r="K52" s="83"/>
      <c r="L52" s="84"/>
    </row>
    <row r="53" spans="1:12" ht="33.75" customHeight="1">
      <c r="A53" s="83"/>
      <c r="B53" s="83"/>
      <c r="C53" s="83"/>
      <c r="D53" s="83"/>
      <c r="E53" s="83"/>
      <c r="F53" s="83"/>
      <c r="G53" s="83"/>
      <c r="H53" s="83"/>
      <c r="I53" s="83"/>
      <c r="J53" s="83"/>
      <c r="K53" s="83"/>
      <c r="L53" s="84"/>
    </row>
    <row r="54" spans="1:12" ht="33.75" customHeight="1">
      <c r="A54" s="83"/>
      <c r="B54" s="83"/>
      <c r="C54" s="83"/>
      <c r="D54" s="83"/>
      <c r="E54" s="83"/>
      <c r="F54" s="83"/>
      <c r="G54" s="83"/>
      <c r="H54" s="83"/>
      <c r="I54" s="83"/>
      <c r="J54" s="83"/>
      <c r="K54" s="83"/>
      <c r="L54" s="84"/>
    </row>
    <row r="55" spans="1:12" ht="33.75" customHeight="1">
      <c r="A55" s="83"/>
      <c r="B55" s="83"/>
      <c r="C55" s="83"/>
      <c r="D55" s="83"/>
      <c r="E55" s="83"/>
      <c r="F55" s="83"/>
      <c r="G55" s="83"/>
      <c r="H55" s="83"/>
      <c r="I55" s="83"/>
      <c r="J55" s="83"/>
      <c r="K55" s="83"/>
      <c r="L55" s="84"/>
    </row>
    <row r="56" spans="1:12" ht="33.75" customHeight="1">
      <c r="A56" s="83"/>
      <c r="B56" s="83"/>
      <c r="C56" s="83"/>
      <c r="D56" s="83"/>
      <c r="E56" s="83"/>
      <c r="F56" s="83"/>
      <c r="G56" s="83"/>
      <c r="H56" s="83"/>
      <c r="I56" s="83"/>
      <c r="J56" s="83"/>
      <c r="K56" s="83"/>
      <c r="L56" s="84"/>
    </row>
    <row r="57" spans="1:12" ht="33.75" customHeight="1">
      <c r="A57" s="83"/>
      <c r="B57" s="83"/>
      <c r="C57" s="83"/>
      <c r="D57" s="83"/>
      <c r="E57" s="83"/>
      <c r="F57" s="83"/>
      <c r="G57" s="83"/>
      <c r="H57" s="83"/>
      <c r="I57" s="83"/>
      <c r="J57" s="83"/>
      <c r="K57" s="83"/>
      <c r="L57" s="84"/>
    </row>
    <row r="58" spans="1:12" ht="33.75" customHeight="1">
      <c r="A58" s="83"/>
      <c r="B58" s="83"/>
      <c r="C58" s="83"/>
      <c r="D58" s="83"/>
      <c r="E58" s="83"/>
      <c r="F58" s="83"/>
      <c r="G58" s="83"/>
      <c r="H58" s="83"/>
      <c r="I58" s="83"/>
      <c r="J58" s="83"/>
      <c r="K58" s="83"/>
      <c r="L58" s="84"/>
    </row>
    <row r="59" spans="1:12" ht="33.75" customHeight="1">
      <c r="A59" s="83"/>
      <c r="B59" s="83"/>
      <c r="C59" s="83"/>
      <c r="D59" s="83"/>
      <c r="E59" s="83"/>
      <c r="F59" s="83"/>
      <c r="G59" s="83"/>
      <c r="H59" s="83"/>
      <c r="I59" s="83"/>
      <c r="J59" s="83"/>
      <c r="K59" s="83"/>
      <c r="L59" s="84"/>
    </row>
    <row r="60" spans="1:12" ht="33.75" customHeight="1">
      <c r="A60" s="83"/>
      <c r="B60" s="83"/>
      <c r="C60" s="83"/>
      <c r="D60" s="83"/>
      <c r="E60" s="83"/>
      <c r="F60" s="83"/>
      <c r="G60" s="83"/>
      <c r="H60" s="83"/>
      <c r="I60" s="83"/>
      <c r="J60" s="83"/>
      <c r="K60" s="83"/>
      <c r="L60" s="84"/>
    </row>
    <row r="61" spans="1:12" ht="33.75" customHeight="1">
      <c r="A61" s="83"/>
      <c r="B61" s="83"/>
      <c r="C61" s="83"/>
      <c r="D61" s="83"/>
      <c r="E61" s="83"/>
      <c r="F61" s="83"/>
      <c r="G61" s="83"/>
      <c r="H61" s="83"/>
      <c r="I61" s="83"/>
      <c r="J61" s="83"/>
      <c r="K61" s="83"/>
      <c r="L61" s="84"/>
    </row>
    <row r="62" spans="1:12" ht="33.75" customHeight="1">
      <c r="A62" s="83"/>
      <c r="B62" s="83"/>
      <c r="C62" s="83"/>
      <c r="D62" s="83"/>
      <c r="E62" s="83"/>
      <c r="F62" s="83"/>
      <c r="G62" s="83"/>
      <c r="H62" s="83"/>
      <c r="I62" s="83"/>
      <c r="J62" s="83"/>
      <c r="K62" s="83"/>
      <c r="L62" s="84"/>
    </row>
    <row r="63" spans="1:12" ht="33.75" customHeight="1">
      <c r="A63" s="83"/>
      <c r="B63" s="83"/>
      <c r="C63" s="83"/>
      <c r="D63" s="83"/>
      <c r="E63" s="83"/>
      <c r="F63" s="83"/>
      <c r="G63" s="83"/>
      <c r="H63" s="83"/>
      <c r="I63" s="83"/>
      <c r="J63" s="83"/>
      <c r="K63" s="83"/>
      <c r="L63" s="84"/>
    </row>
    <row r="64" spans="1:12" ht="33.75" customHeight="1">
      <c r="A64" s="83"/>
      <c r="B64" s="83"/>
      <c r="C64" s="83"/>
      <c r="D64" s="83"/>
      <c r="E64" s="83"/>
      <c r="F64" s="83"/>
      <c r="G64" s="83"/>
      <c r="H64" s="83"/>
      <c r="I64" s="83"/>
      <c r="J64" s="83"/>
      <c r="K64" s="83"/>
      <c r="L64" s="84"/>
    </row>
    <row r="65" spans="1:12" ht="33.75" customHeight="1">
      <c r="A65" s="83"/>
      <c r="B65" s="83"/>
      <c r="C65" s="83"/>
      <c r="D65" s="83"/>
      <c r="E65" s="83"/>
      <c r="F65" s="83"/>
      <c r="G65" s="83"/>
      <c r="H65" s="83"/>
      <c r="I65" s="83"/>
      <c r="J65" s="83"/>
      <c r="K65" s="83"/>
      <c r="L65" s="84"/>
    </row>
    <row r="66" spans="1:12" ht="33.75" customHeight="1">
      <c r="A66" s="83"/>
      <c r="B66" s="83"/>
      <c r="C66" s="83"/>
      <c r="D66" s="83"/>
      <c r="E66" s="83"/>
      <c r="F66" s="83"/>
      <c r="G66" s="83"/>
      <c r="H66" s="83"/>
      <c r="I66" s="83"/>
      <c r="J66" s="83"/>
      <c r="K66" s="83"/>
      <c r="L66" s="84"/>
    </row>
    <row r="67" spans="1:12" ht="33.75" customHeight="1">
      <c r="A67" s="83"/>
      <c r="B67" s="83"/>
      <c r="C67" s="83"/>
      <c r="D67" s="83"/>
      <c r="E67" s="83"/>
      <c r="F67" s="83"/>
      <c r="G67" s="83"/>
      <c r="H67" s="83"/>
      <c r="I67" s="83"/>
      <c r="J67" s="83"/>
      <c r="K67" s="83"/>
      <c r="L67" s="84"/>
    </row>
    <row r="68" spans="1:12" ht="33.75" customHeight="1">
      <c r="A68" s="83"/>
      <c r="B68" s="83"/>
      <c r="C68" s="83"/>
      <c r="D68" s="83"/>
      <c r="E68" s="83"/>
      <c r="F68" s="83"/>
      <c r="G68" s="83"/>
      <c r="H68" s="83"/>
      <c r="I68" s="83"/>
      <c r="J68" s="83"/>
      <c r="K68" s="83"/>
      <c r="L68" s="84"/>
    </row>
    <row r="69" spans="1:12" ht="33.75" customHeight="1">
      <c r="A69" s="83"/>
      <c r="B69" s="83"/>
      <c r="C69" s="83"/>
      <c r="D69" s="83"/>
      <c r="E69" s="83"/>
      <c r="F69" s="83"/>
      <c r="G69" s="83"/>
      <c r="H69" s="83"/>
      <c r="I69" s="83"/>
      <c r="J69" s="83"/>
      <c r="K69" s="83"/>
      <c r="L69" s="84"/>
    </row>
    <row r="70" spans="1:12" ht="33.75" customHeight="1">
      <c r="A70" s="83"/>
      <c r="B70" s="83"/>
      <c r="C70" s="83"/>
      <c r="D70" s="83"/>
      <c r="E70" s="83"/>
      <c r="F70" s="83"/>
      <c r="G70" s="83"/>
      <c r="H70" s="83"/>
      <c r="I70" s="83"/>
      <c r="J70" s="83"/>
      <c r="K70" s="83"/>
      <c r="L70" s="84"/>
    </row>
    <row r="71" spans="1:12" ht="33.75" customHeight="1">
      <c r="A71" s="83"/>
      <c r="B71" s="83"/>
      <c r="C71" s="83"/>
      <c r="D71" s="83"/>
      <c r="E71" s="83"/>
      <c r="F71" s="83"/>
      <c r="G71" s="83"/>
      <c r="H71" s="83"/>
      <c r="I71" s="83"/>
      <c r="J71" s="83"/>
      <c r="K71" s="83"/>
      <c r="L71" s="84"/>
    </row>
    <row r="72" spans="1:12" ht="33.75" customHeight="1">
      <c r="A72" s="83"/>
      <c r="B72" s="83"/>
      <c r="C72" s="83"/>
      <c r="D72" s="83"/>
      <c r="E72" s="83"/>
      <c r="F72" s="83"/>
      <c r="G72" s="83"/>
      <c r="H72" s="83"/>
      <c r="I72" s="83"/>
      <c r="J72" s="83"/>
      <c r="K72" s="83"/>
      <c r="L72" s="84"/>
    </row>
    <row r="73" spans="1:12" ht="33.75" customHeight="1">
      <c r="A73" s="83"/>
      <c r="B73" s="83"/>
      <c r="C73" s="83"/>
      <c r="D73" s="83"/>
      <c r="E73" s="83"/>
      <c r="F73" s="83"/>
      <c r="G73" s="83"/>
      <c r="H73" s="83"/>
      <c r="I73" s="83"/>
      <c r="J73" s="83"/>
      <c r="K73" s="83"/>
      <c r="L73" s="84"/>
    </row>
    <row r="74" spans="1:12" ht="33.75" customHeight="1">
      <c r="A74" s="83"/>
      <c r="B74" s="83"/>
      <c r="C74" s="83"/>
      <c r="D74" s="83"/>
      <c r="E74" s="83"/>
      <c r="F74" s="83"/>
      <c r="G74" s="83"/>
      <c r="H74" s="83"/>
      <c r="I74" s="83"/>
      <c r="J74" s="83"/>
      <c r="K74" s="83"/>
      <c r="L74" s="84"/>
    </row>
    <row r="75" spans="1:12" ht="33.75" customHeight="1">
      <c r="A75" s="83"/>
      <c r="B75" s="83"/>
      <c r="C75" s="83"/>
      <c r="D75" s="83"/>
      <c r="E75" s="83"/>
      <c r="F75" s="83"/>
      <c r="G75" s="83"/>
      <c r="H75" s="83"/>
      <c r="I75" s="83"/>
      <c r="J75" s="83"/>
      <c r="K75" s="83"/>
      <c r="L75" s="84"/>
    </row>
    <row r="76" spans="1:12" ht="33.75" customHeight="1">
      <c r="A76" s="83"/>
      <c r="B76" s="83"/>
      <c r="C76" s="83"/>
      <c r="D76" s="83"/>
      <c r="E76" s="83"/>
      <c r="F76" s="83"/>
      <c r="G76" s="83"/>
      <c r="H76" s="83"/>
      <c r="I76" s="83"/>
      <c r="J76" s="83"/>
      <c r="K76" s="83"/>
      <c r="L76" s="84"/>
    </row>
    <row r="77" spans="1:12" ht="33.75" customHeight="1">
      <c r="A77" s="83"/>
      <c r="B77" s="83"/>
      <c r="C77" s="83"/>
      <c r="D77" s="83"/>
      <c r="E77" s="83"/>
      <c r="F77" s="83"/>
      <c r="G77" s="83"/>
      <c r="H77" s="83"/>
      <c r="I77" s="83"/>
      <c r="J77" s="83"/>
      <c r="K77" s="83"/>
      <c r="L77" s="84"/>
    </row>
    <row r="78" spans="1:12" ht="33.75" customHeight="1">
      <c r="A78" s="83"/>
      <c r="B78" s="83"/>
      <c r="C78" s="83"/>
      <c r="D78" s="83"/>
      <c r="E78" s="83"/>
      <c r="F78" s="83"/>
      <c r="G78" s="83"/>
      <c r="H78" s="83"/>
      <c r="I78" s="83"/>
      <c r="J78" s="83"/>
      <c r="K78" s="83"/>
      <c r="L78" s="84"/>
    </row>
    <row r="79" spans="1:12" ht="33.75" customHeight="1">
      <c r="A79" s="83"/>
      <c r="B79" s="83"/>
      <c r="C79" s="83"/>
      <c r="D79" s="83"/>
      <c r="E79" s="83"/>
      <c r="F79" s="83"/>
      <c r="G79" s="83"/>
      <c r="H79" s="83"/>
      <c r="I79" s="83"/>
      <c r="J79" s="83"/>
      <c r="K79" s="83"/>
      <c r="L79" s="84"/>
    </row>
    <row r="80" spans="1:12" ht="33.75" customHeight="1">
      <c r="A80" s="83"/>
      <c r="B80" s="83"/>
      <c r="C80" s="83"/>
      <c r="D80" s="83"/>
      <c r="E80" s="83"/>
      <c r="F80" s="83"/>
      <c r="G80" s="83"/>
      <c r="H80" s="83"/>
      <c r="I80" s="83"/>
      <c r="J80" s="83"/>
      <c r="K80" s="83"/>
      <c r="L80" s="84"/>
    </row>
    <row r="81" spans="1:12" ht="33.75" customHeight="1">
      <c r="A81" s="83"/>
      <c r="B81" s="83"/>
      <c r="C81" s="83"/>
      <c r="D81" s="83"/>
      <c r="E81" s="83"/>
      <c r="F81" s="83"/>
      <c r="G81" s="83"/>
      <c r="H81" s="83"/>
      <c r="I81" s="83"/>
      <c r="J81" s="83"/>
      <c r="K81" s="83"/>
      <c r="L81" s="84"/>
    </row>
    <row r="82" spans="1:12" ht="33.75" customHeight="1">
      <c r="A82" s="83"/>
      <c r="B82" s="83"/>
      <c r="C82" s="83"/>
      <c r="D82" s="83"/>
      <c r="E82" s="83"/>
      <c r="F82" s="83"/>
      <c r="G82" s="83"/>
      <c r="H82" s="83"/>
      <c r="I82" s="83"/>
      <c r="J82" s="83"/>
      <c r="K82" s="83"/>
      <c r="L82" s="84"/>
    </row>
    <row r="83" spans="1:12" ht="33.75" customHeight="1">
      <c r="A83" s="83"/>
      <c r="B83" s="83"/>
      <c r="C83" s="83"/>
      <c r="D83" s="83"/>
      <c r="E83" s="83"/>
      <c r="F83" s="83"/>
      <c r="G83" s="83"/>
      <c r="H83" s="83"/>
      <c r="I83" s="83"/>
      <c r="J83" s="83"/>
      <c r="K83" s="83"/>
      <c r="L83" s="84"/>
    </row>
    <row r="84" spans="1:12" ht="33.75" customHeight="1">
      <c r="A84" s="83"/>
      <c r="B84" s="83"/>
      <c r="C84" s="83"/>
      <c r="D84" s="83"/>
      <c r="E84" s="83"/>
      <c r="F84" s="83"/>
      <c r="G84" s="83"/>
      <c r="H84" s="83"/>
      <c r="I84" s="83"/>
      <c r="J84" s="83"/>
      <c r="K84" s="83"/>
      <c r="L84" s="84"/>
    </row>
    <row r="85" spans="1:12" ht="33.75" customHeight="1">
      <c r="A85" s="83"/>
      <c r="B85" s="83"/>
      <c r="C85" s="83"/>
      <c r="D85" s="83"/>
      <c r="E85" s="83"/>
      <c r="F85" s="83"/>
      <c r="G85" s="83"/>
      <c r="H85" s="83"/>
      <c r="I85" s="83"/>
      <c r="J85" s="83"/>
      <c r="K85" s="83"/>
      <c r="L85" s="84"/>
    </row>
    <row r="86" spans="1:12" ht="33.75" customHeight="1">
      <c r="A86" s="83"/>
      <c r="B86" s="83"/>
      <c r="C86" s="83"/>
      <c r="D86" s="83"/>
      <c r="E86" s="83"/>
      <c r="F86" s="83"/>
      <c r="G86" s="83"/>
      <c r="H86" s="83"/>
      <c r="I86" s="83"/>
      <c r="J86" s="83"/>
      <c r="K86" s="83"/>
      <c r="L86" s="84"/>
    </row>
    <row r="87" spans="1:12" ht="33.75" customHeight="1">
      <c r="A87" s="83"/>
      <c r="B87" s="83"/>
      <c r="C87" s="83"/>
      <c r="D87" s="83"/>
      <c r="E87" s="83"/>
      <c r="F87" s="83"/>
      <c r="G87" s="83"/>
      <c r="H87" s="83"/>
      <c r="I87" s="83"/>
      <c r="J87" s="83"/>
      <c r="K87" s="83"/>
      <c r="L87" s="84"/>
    </row>
    <row r="88" spans="1:12" ht="33.75" customHeight="1">
      <c r="A88" s="83"/>
      <c r="B88" s="83"/>
      <c r="C88" s="83"/>
      <c r="D88" s="83"/>
      <c r="E88" s="83"/>
      <c r="F88" s="83"/>
      <c r="G88" s="83"/>
      <c r="H88" s="83"/>
      <c r="I88" s="83"/>
      <c r="J88" s="83"/>
      <c r="K88" s="83"/>
      <c r="L88" s="84"/>
    </row>
    <row r="89" spans="1:12" ht="33.75" customHeight="1">
      <c r="A89" s="83"/>
      <c r="B89" s="83"/>
      <c r="C89" s="83"/>
      <c r="D89" s="83"/>
      <c r="E89" s="83"/>
      <c r="F89" s="83"/>
      <c r="G89" s="83"/>
      <c r="H89" s="83"/>
      <c r="I89" s="83"/>
      <c r="J89" s="83"/>
      <c r="K89" s="83"/>
      <c r="L89" s="84"/>
    </row>
    <row r="90" spans="1:12" ht="33.75" customHeight="1">
      <c r="A90" s="83"/>
      <c r="B90" s="83"/>
      <c r="C90" s="83"/>
      <c r="D90" s="83"/>
      <c r="E90" s="83"/>
      <c r="F90" s="83"/>
      <c r="G90" s="83"/>
      <c r="H90" s="83"/>
      <c r="I90" s="83"/>
      <c r="J90" s="83"/>
      <c r="K90" s="83"/>
      <c r="L90" s="84"/>
    </row>
    <row r="91" spans="1:12" ht="33.75" customHeight="1">
      <c r="A91" s="83"/>
      <c r="B91" s="83"/>
      <c r="C91" s="83"/>
      <c r="D91" s="83"/>
      <c r="E91" s="83"/>
      <c r="F91" s="83"/>
      <c r="G91" s="83"/>
      <c r="H91" s="83"/>
      <c r="I91" s="83"/>
      <c r="J91" s="83"/>
      <c r="K91" s="83"/>
      <c r="L91" s="84"/>
    </row>
    <row r="92" spans="1:12" ht="33.75" customHeight="1">
      <c r="A92" s="83"/>
      <c r="B92" s="83"/>
      <c r="C92" s="83"/>
      <c r="D92" s="83"/>
      <c r="E92" s="83"/>
      <c r="F92" s="83"/>
      <c r="G92" s="83"/>
      <c r="H92" s="83"/>
      <c r="I92" s="83"/>
      <c r="J92" s="83"/>
      <c r="K92" s="83"/>
      <c r="L92" s="84"/>
    </row>
    <row r="93" spans="1:12" ht="33.75" customHeight="1">
      <c r="A93" s="83"/>
      <c r="B93" s="83"/>
      <c r="C93" s="83"/>
      <c r="D93" s="83"/>
      <c r="E93" s="83"/>
      <c r="F93" s="83"/>
      <c r="G93" s="83"/>
      <c r="H93" s="83"/>
      <c r="I93" s="83"/>
      <c r="J93" s="83"/>
      <c r="K93" s="83"/>
      <c r="L93" s="84"/>
    </row>
    <row r="94" spans="1:12" ht="33.75" customHeight="1">
      <c r="A94" s="83"/>
      <c r="B94" s="83"/>
      <c r="C94" s="83"/>
      <c r="D94" s="83"/>
      <c r="E94" s="83"/>
      <c r="F94" s="83"/>
      <c r="G94" s="83"/>
      <c r="H94" s="83"/>
      <c r="I94" s="83"/>
      <c r="J94" s="83"/>
      <c r="K94" s="83"/>
      <c r="L94" s="84"/>
    </row>
    <row r="95" spans="1:12" ht="33.75" customHeight="1">
      <c r="A95" s="83"/>
      <c r="B95" s="83"/>
      <c r="C95" s="83"/>
      <c r="D95" s="83"/>
      <c r="E95" s="83"/>
      <c r="F95" s="83"/>
      <c r="G95" s="83"/>
      <c r="H95" s="83"/>
      <c r="I95" s="83"/>
      <c r="J95" s="83"/>
      <c r="K95" s="83"/>
      <c r="L95" s="84"/>
    </row>
    <row r="96" spans="1:12" ht="33.75" customHeight="1">
      <c r="A96" s="83"/>
      <c r="B96" s="83"/>
      <c r="C96" s="83"/>
      <c r="D96" s="83"/>
      <c r="E96" s="83"/>
      <c r="F96" s="83"/>
      <c r="G96" s="83"/>
      <c r="H96" s="83"/>
      <c r="I96" s="83"/>
      <c r="J96" s="83"/>
      <c r="K96" s="83"/>
      <c r="L96" s="84"/>
    </row>
    <row r="97" spans="1:12" ht="33.75" customHeight="1">
      <c r="A97" s="83"/>
      <c r="B97" s="83"/>
      <c r="C97" s="83"/>
      <c r="D97" s="83"/>
      <c r="E97" s="83"/>
      <c r="F97" s="83"/>
      <c r="G97" s="83"/>
      <c r="H97" s="83"/>
      <c r="I97" s="83"/>
      <c r="J97" s="83"/>
      <c r="K97" s="83"/>
      <c r="L97" s="84"/>
    </row>
    <row r="98" spans="1:12" ht="33.75" customHeight="1">
      <c r="A98" s="83"/>
      <c r="B98" s="83"/>
      <c r="C98" s="83"/>
      <c r="D98" s="83"/>
      <c r="E98" s="83"/>
      <c r="F98" s="83"/>
      <c r="G98" s="83"/>
      <c r="H98" s="83"/>
      <c r="I98" s="83"/>
      <c r="J98" s="83"/>
      <c r="K98" s="83"/>
      <c r="L98" s="84"/>
    </row>
    <row r="99" spans="1:12" ht="33.75" customHeight="1">
      <c r="A99" s="83"/>
      <c r="B99" s="83"/>
      <c r="C99" s="83"/>
      <c r="D99" s="83"/>
      <c r="E99" s="83"/>
      <c r="F99" s="83"/>
      <c r="G99" s="83"/>
      <c r="H99" s="83"/>
      <c r="I99" s="83"/>
      <c r="J99" s="83"/>
      <c r="K99" s="83"/>
      <c r="L99" s="84"/>
    </row>
    <row r="100" spans="1:12" ht="33.75" customHeight="1">
      <c r="A100" s="83"/>
      <c r="B100" s="83"/>
      <c r="C100" s="83"/>
      <c r="D100" s="83"/>
      <c r="E100" s="83"/>
      <c r="F100" s="83"/>
      <c r="G100" s="83"/>
      <c r="H100" s="83"/>
      <c r="I100" s="83"/>
      <c r="J100" s="83"/>
      <c r="K100" s="83"/>
      <c r="L100" s="84"/>
    </row>
    <row r="101" spans="1:12" ht="33.75" customHeight="1">
      <c r="A101" s="83"/>
      <c r="B101" s="83"/>
      <c r="C101" s="83"/>
      <c r="D101" s="83"/>
      <c r="E101" s="83"/>
      <c r="F101" s="83"/>
      <c r="G101" s="83"/>
      <c r="H101" s="83"/>
      <c r="I101" s="83"/>
      <c r="J101" s="83"/>
      <c r="K101" s="83"/>
      <c r="L101" s="84"/>
    </row>
    <row r="102" spans="1:12" ht="33.75" customHeight="1">
      <c r="A102" s="83"/>
      <c r="B102" s="83"/>
      <c r="C102" s="83"/>
      <c r="D102" s="83"/>
      <c r="E102" s="83"/>
      <c r="F102" s="83"/>
      <c r="G102" s="83"/>
      <c r="H102" s="83"/>
      <c r="I102" s="83"/>
      <c r="J102" s="83"/>
      <c r="K102" s="83"/>
      <c r="L102" s="84"/>
    </row>
    <row r="103" spans="1:12" ht="33.75" customHeight="1">
      <c r="A103" s="83"/>
      <c r="B103" s="83"/>
      <c r="C103" s="83"/>
      <c r="D103" s="83"/>
      <c r="E103" s="83"/>
      <c r="F103" s="83"/>
      <c r="G103" s="83"/>
      <c r="H103" s="83"/>
      <c r="I103" s="83"/>
      <c r="J103" s="83"/>
      <c r="K103" s="83"/>
      <c r="L103" s="84"/>
    </row>
    <row r="104" spans="1:12" ht="33.75" customHeight="1">
      <c r="A104" s="83"/>
      <c r="B104" s="83"/>
      <c r="C104" s="83"/>
      <c r="D104" s="83"/>
      <c r="E104" s="83"/>
      <c r="F104" s="83"/>
      <c r="G104" s="83"/>
      <c r="H104" s="83"/>
      <c r="I104" s="83"/>
      <c r="J104" s="83"/>
      <c r="K104" s="83"/>
      <c r="L104" s="84"/>
    </row>
    <row r="105" spans="1:12" ht="33.75" customHeight="1">
      <c r="A105" s="83"/>
      <c r="B105" s="83"/>
      <c r="C105" s="83"/>
      <c r="D105" s="83"/>
      <c r="E105" s="83"/>
      <c r="F105" s="83"/>
      <c r="G105" s="83"/>
      <c r="H105" s="83"/>
      <c r="I105" s="83"/>
      <c r="J105" s="83"/>
      <c r="K105" s="83"/>
      <c r="L105" s="84"/>
    </row>
    <row r="106" spans="1:12" ht="33.75" customHeight="1">
      <c r="A106" s="83"/>
      <c r="B106" s="83"/>
      <c r="C106" s="83"/>
      <c r="D106" s="83"/>
      <c r="E106" s="83"/>
      <c r="F106" s="83"/>
      <c r="G106" s="83"/>
      <c r="H106" s="83"/>
      <c r="I106" s="83"/>
      <c r="J106" s="83"/>
      <c r="K106" s="83"/>
      <c r="L106" s="84"/>
    </row>
    <row r="107" spans="1:12" ht="33.75" customHeight="1">
      <c r="A107" s="83"/>
      <c r="B107" s="83"/>
      <c r="C107" s="83"/>
      <c r="D107" s="83"/>
      <c r="E107" s="83"/>
      <c r="F107" s="83"/>
      <c r="G107" s="83"/>
      <c r="H107" s="83"/>
      <c r="I107" s="83"/>
      <c r="J107" s="83"/>
      <c r="K107" s="83"/>
      <c r="L107" s="84"/>
    </row>
    <row r="108" spans="1:12" ht="33.75" customHeight="1">
      <c r="A108" s="83"/>
      <c r="B108" s="83"/>
      <c r="C108" s="83"/>
      <c r="D108" s="83"/>
      <c r="E108" s="83"/>
      <c r="F108" s="83"/>
      <c r="G108" s="83"/>
      <c r="H108" s="83"/>
      <c r="I108" s="83"/>
      <c r="J108" s="83"/>
      <c r="K108" s="83"/>
      <c r="L108" s="84"/>
    </row>
    <row r="109" spans="1:12" ht="33.75" customHeight="1">
      <c r="A109" s="83"/>
      <c r="B109" s="83"/>
      <c r="C109" s="83"/>
      <c r="D109" s="83"/>
      <c r="E109" s="83"/>
      <c r="F109" s="83"/>
      <c r="G109" s="83"/>
      <c r="H109" s="83"/>
      <c r="I109" s="83"/>
      <c r="J109" s="83"/>
      <c r="K109" s="83"/>
      <c r="L109" s="84"/>
    </row>
    <row r="110" spans="1:12" ht="33.75" customHeight="1">
      <c r="A110" s="83"/>
      <c r="B110" s="83"/>
      <c r="C110" s="83"/>
      <c r="D110" s="83"/>
      <c r="E110" s="83"/>
      <c r="F110" s="83"/>
      <c r="G110" s="83"/>
      <c r="H110" s="83"/>
      <c r="I110" s="83"/>
      <c r="J110" s="83"/>
      <c r="K110" s="83"/>
      <c r="L110" s="84"/>
    </row>
    <row r="111" spans="1:12" ht="33.75" customHeight="1">
      <c r="A111" s="83"/>
      <c r="B111" s="83"/>
      <c r="C111" s="83"/>
      <c r="D111" s="83"/>
      <c r="E111" s="83"/>
      <c r="F111" s="83"/>
      <c r="G111" s="83"/>
      <c r="H111" s="83"/>
      <c r="I111" s="83"/>
      <c r="J111" s="83"/>
      <c r="K111" s="83"/>
      <c r="L111" s="84"/>
    </row>
    <row r="112" spans="1:12" ht="33.75" customHeight="1">
      <c r="A112" s="83"/>
      <c r="B112" s="83"/>
      <c r="C112" s="83"/>
      <c r="D112" s="83"/>
      <c r="E112" s="83"/>
      <c r="F112" s="83"/>
      <c r="G112" s="83"/>
      <c r="H112" s="83"/>
      <c r="I112" s="83"/>
      <c r="J112" s="83"/>
      <c r="K112" s="83"/>
      <c r="L112" s="84"/>
    </row>
    <row r="113" spans="1:12" ht="33.75" customHeight="1">
      <c r="A113" s="83"/>
      <c r="B113" s="83"/>
      <c r="C113" s="83"/>
      <c r="D113" s="83"/>
      <c r="E113" s="83"/>
      <c r="F113" s="83"/>
      <c r="G113" s="83"/>
      <c r="H113" s="83"/>
      <c r="I113" s="83"/>
      <c r="J113" s="83"/>
      <c r="K113" s="83"/>
      <c r="L113" s="84"/>
    </row>
    <row r="114" spans="1:12" ht="33.75" customHeight="1">
      <c r="A114" s="83"/>
      <c r="B114" s="83"/>
      <c r="C114" s="83"/>
      <c r="D114" s="83"/>
      <c r="E114" s="83"/>
      <c r="F114" s="83"/>
      <c r="G114" s="83"/>
      <c r="H114" s="83"/>
      <c r="I114" s="83"/>
      <c r="J114" s="83"/>
      <c r="K114" s="83"/>
      <c r="L114" s="84"/>
    </row>
    <row r="115" spans="1:12" ht="33.75" customHeight="1">
      <c r="A115" s="83"/>
      <c r="B115" s="83"/>
      <c r="C115" s="83"/>
      <c r="D115" s="83"/>
      <c r="E115" s="83"/>
      <c r="F115" s="83"/>
      <c r="G115" s="83"/>
      <c r="H115" s="83"/>
      <c r="I115" s="83"/>
      <c r="J115" s="83"/>
      <c r="K115" s="83"/>
      <c r="L115" s="84"/>
    </row>
    <row r="116" spans="1:12" ht="33.75" customHeight="1">
      <c r="A116" s="83"/>
      <c r="B116" s="83"/>
      <c r="C116" s="83"/>
      <c r="D116" s="83"/>
      <c r="E116" s="83"/>
      <c r="F116" s="83"/>
      <c r="G116" s="83"/>
      <c r="H116" s="83"/>
      <c r="I116" s="83"/>
      <c r="J116" s="83"/>
      <c r="K116" s="83"/>
      <c r="L116" s="84"/>
    </row>
    <row r="117" spans="1:12" ht="33.75" customHeight="1">
      <c r="A117" s="83"/>
      <c r="B117" s="83"/>
      <c r="C117" s="83"/>
      <c r="D117" s="83"/>
      <c r="E117" s="83"/>
      <c r="F117" s="83"/>
      <c r="G117" s="83"/>
      <c r="H117" s="83"/>
      <c r="I117" s="83"/>
      <c r="J117" s="83"/>
      <c r="K117" s="83"/>
      <c r="L117" s="84"/>
    </row>
    <row r="118" spans="1:12" ht="33.75" customHeight="1">
      <c r="A118" s="83"/>
      <c r="B118" s="83"/>
      <c r="C118" s="83"/>
      <c r="D118" s="83"/>
      <c r="E118" s="83"/>
      <c r="F118" s="83"/>
      <c r="G118" s="83"/>
      <c r="H118" s="83"/>
      <c r="I118" s="83"/>
      <c r="J118" s="83"/>
      <c r="K118" s="83"/>
      <c r="L118" s="84"/>
    </row>
    <row r="119" spans="1:12" ht="33.75" customHeight="1">
      <c r="A119" s="83"/>
      <c r="B119" s="83"/>
      <c r="C119" s="83"/>
      <c r="D119" s="83"/>
      <c r="E119" s="83"/>
      <c r="F119" s="83"/>
      <c r="G119" s="83"/>
      <c r="H119" s="83"/>
      <c r="I119" s="83"/>
      <c r="J119" s="83"/>
      <c r="K119" s="83"/>
      <c r="L119" s="84"/>
    </row>
    <row r="120" spans="1:12">
      <c r="L120" s="84"/>
    </row>
    <row r="121" spans="1:12">
      <c r="L121" s="84"/>
    </row>
    <row r="122" spans="1:12">
      <c r="L122" s="84"/>
    </row>
    <row r="123" spans="1:12">
      <c r="L123" s="84"/>
    </row>
    <row r="124" spans="1:12">
      <c r="L124" s="84"/>
    </row>
    <row r="125" spans="1:12">
      <c r="L125" s="84"/>
    </row>
    <row r="126" spans="1:12">
      <c r="L126" s="84"/>
    </row>
    <row r="127" spans="1:12">
      <c r="L127" s="84"/>
    </row>
    <row r="128" spans="1:12">
      <c r="L128" s="84"/>
    </row>
    <row r="129" spans="12:12">
      <c r="L129" s="84"/>
    </row>
    <row r="130" spans="12:12">
      <c r="L130" s="84"/>
    </row>
    <row r="131" spans="12:12">
      <c r="L131" s="84"/>
    </row>
    <row r="132" spans="12:12">
      <c r="L132" s="84"/>
    </row>
    <row r="133" spans="12:12">
      <c r="L133" s="84"/>
    </row>
    <row r="134" spans="12:12">
      <c r="L134" s="84"/>
    </row>
    <row r="135" spans="12:12">
      <c r="L135" s="84"/>
    </row>
    <row r="136" spans="12:12">
      <c r="L136" s="84"/>
    </row>
    <row r="137" spans="12:12">
      <c r="L137" s="84"/>
    </row>
    <row r="138" spans="12:12">
      <c r="L138" s="84"/>
    </row>
    <row r="139" spans="12:12">
      <c r="L139" s="84"/>
    </row>
    <row r="140" spans="12:12">
      <c r="L140" s="84"/>
    </row>
    <row r="141" spans="12:12">
      <c r="L141" s="84"/>
    </row>
    <row r="142" spans="12:12">
      <c r="L142" s="84"/>
    </row>
    <row r="143" spans="12:12">
      <c r="L143" s="84"/>
    </row>
    <row r="144" spans="12:12">
      <c r="L144" s="84"/>
    </row>
    <row r="145" spans="12:12">
      <c r="L145" s="84"/>
    </row>
    <row r="146" spans="12:12">
      <c r="L146" s="84"/>
    </row>
    <row r="147" spans="12:12">
      <c r="L147" s="84"/>
    </row>
    <row r="148" spans="12:12">
      <c r="L148" s="84"/>
    </row>
    <row r="149" spans="12:12">
      <c r="L149" s="84"/>
    </row>
    <row r="150" spans="12:12">
      <c r="L150" s="84"/>
    </row>
    <row r="151" spans="12:12">
      <c r="L151" s="84"/>
    </row>
    <row r="152" spans="12:12">
      <c r="L152" s="84"/>
    </row>
    <row r="153" spans="12:12">
      <c r="L153" s="84"/>
    </row>
    <row r="154" spans="12:12">
      <c r="L154" s="84"/>
    </row>
    <row r="155" spans="12:12">
      <c r="L155" s="84"/>
    </row>
    <row r="156" spans="12:12">
      <c r="L156" s="84"/>
    </row>
    <row r="157" spans="12:12">
      <c r="L157" s="84"/>
    </row>
    <row r="158" spans="12:12">
      <c r="L158" s="84"/>
    </row>
    <row r="159" spans="12:12">
      <c r="L159" s="84"/>
    </row>
    <row r="160" spans="12:12">
      <c r="L160" s="84"/>
    </row>
    <row r="161" spans="12:12">
      <c r="L161" s="84"/>
    </row>
    <row r="162" spans="12:12">
      <c r="L162" s="84"/>
    </row>
    <row r="163" spans="12:12">
      <c r="L163" s="84"/>
    </row>
    <row r="164" spans="12:12">
      <c r="L164" s="84"/>
    </row>
    <row r="165" spans="12:12">
      <c r="L165" s="84"/>
    </row>
    <row r="166" spans="12:12">
      <c r="L166" s="84"/>
    </row>
    <row r="167" spans="12:12">
      <c r="L167" s="84"/>
    </row>
    <row r="168" spans="12:12">
      <c r="L168" s="84"/>
    </row>
    <row r="169" spans="12:12">
      <c r="L169" s="84"/>
    </row>
    <row r="170" spans="12:12">
      <c r="L170" s="84"/>
    </row>
    <row r="171" spans="12:12">
      <c r="L171" s="84"/>
    </row>
    <row r="172" spans="12:12">
      <c r="L172" s="84"/>
    </row>
    <row r="173" spans="12:12">
      <c r="L173" s="84"/>
    </row>
    <row r="174" spans="12:12">
      <c r="L174" s="84"/>
    </row>
    <row r="175" spans="12:12">
      <c r="L175" s="84"/>
    </row>
    <row r="176" spans="12:12">
      <c r="L176" s="84"/>
    </row>
  </sheetData>
  <mergeCells count="5">
    <mergeCell ref="B2:C2"/>
    <mergeCell ref="D2:E2"/>
    <mergeCell ref="F2:G2"/>
    <mergeCell ref="H2:I2"/>
    <mergeCell ref="J2:K2"/>
  </mergeCells>
  <dataValidations count="2">
    <dataValidation type="list" allowBlank="1" showInputMessage="1" showErrorMessage="1" sqref="H15 H17 H21 H24 H28:H29 H34 H38:H42 H4:H5">
      <formula1>Bejegyzes</formula1>
      <formula2>0</formula2>
    </dataValidation>
    <dataValidation type="list" allowBlank="1" showInputMessage="1" showErrorMessage="1" sqref="H6:H14 H16 H18:H20 H22:H23 H25:H27 H30:H33 H35:H37">
      <formula1>#NAME?</formula1>
      <formula2>0</formula2>
    </dataValidation>
  </dataValidations>
  <pageMargins left="0.25" right="0.25" top="0.75" bottom="0.75" header="0.511811023622047" footer="0.511811023622047"/>
  <pageSetup paperSize="8" scale="46"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78</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dc:description/>
  <cp:lastModifiedBy>k</cp:lastModifiedBy>
  <cp:revision>28</cp:revision>
  <cp:lastPrinted>2022-08-03T14:43:25Z</cp:lastPrinted>
  <dcterms:created xsi:type="dcterms:W3CDTF">2016-05-11T08:28:59Z</dcterms:created>
  <dcterms:modified xsi:type="dcterms:W3CDTF">2023-08-29T07:30:01Z</dcterms:modified>
  <cp:contentStatus>Végleges</cp:contentStatus>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Id">
    <vt:lpwstr>Excel.Sheet</vt:lpwstr>
  </property>
  <property fmtid="{D5CDD505-2E9C-101B-9397-08002B2CF9AE}" pid="3" name="_MarkAsFinal">
    <vt:bool>true</vt:bool>
  </property>
</Properties>
</file>