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ipos\Desktop\Lektorálás\"/>
    </mc:Choice>
  </mc:AlternateContent>
  <xr:revisionPtr revIDLastSave="0" documentId="13_ncr:1_{95473826-C024-4E3C-BF00-1E0EB117FA47}" xr6:coauthVersionLast="47" xr6:coauthVersionMax="47" xr10:uidLastSave="{00000000-0000-0000-0000-000000000000}"/>
  <bookViews>
    <workbookView xWindow="-110" yWindow="-110" windowWidth="19420" windowHeight="10420" activeTab="1" xr2:uid="{00000000-000D-0000-FFFF-FFFF00000000}"/>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Tantárgyleírás!$A$3:$BS$84</definedName>
    <definedName name="Bejegyzes">Útmutató!$B$9:$B$12</definedName>
    <definedName name="_xlnm.Print_Area" localSheetId="1">Tantárgyleírás!$A$22:$L$84</definedName>
    <definedName name="_xlnm.Print_Area" localSheetId="0">Útmutató!$A$1:$E$18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 l="1"/>
  <c r="I21" i="1" l="1"/>
  <c r="I19" i="1"/>
  <c r="I17" i="1"/>
  <c r="I16" i="1"/>
  <c r="I15" i="1"/>
  <c r="I13" i="1"/>
  <c r="I9" i="1"/>
  <c r="I8" i="1"/>
  <c r="I6" i="1"/>
  <c r="I5" i="1"/>
  <c r="I4" i="1"/>
  <c r="I84" i="1" l="1"/>
  <c r="I71" i="1" l="1"/>
  <c r="I65" i="1" l="1"/>
  <c r="I67" i="1" l="1"/>
  <c r="I53" i="1"/>
  <c r="I81" i="1" l="1"/>
  <c r="I79" i="1"/>
  <c r="I73" i="1"/>
  <c r="I48" i="1"/>
  <c r="I42" i="1"/>
  <c r="I36" i="1"/>
  <c r="I26" i="1"/>
  <c r="I33" i="1" l="1"/>
  <c r="I30" i="1"/>
  <c r="I77" i="1" l="1"/>
  <c r="I52" i="1"/>
  <c r="I49" i="1"/>
  <c r="I47" i="1"/>
  <c r="I43" i="1"/>
  <c r="I37" i="1"/>
  <c r="I70" i="1" l="1"/>
  <c r="I62" i="1"/>
  <c r="I60" i="1"/>
  <c r="I82" i="1" l="1"/>
  <c r="I74" i="1"/>
  <c r="I72" i="1"/>
  <c r="I68" i="1"/>
  <c r="I66" i="1"/>
  <c r="I55" i="1"/>
  <c r="I29" i="1" l="1"/>
  <c r="I25" i="1"/>
  <c r="I24" i="1"/>
  <c r="I34" i="1" l="1"/>
  <c r="I31" i="1"/>
  <c r="I75" i="1" l="1"/>
  <c r="I69" i="1"/>
  <c r="I64" i="1"/>
  <c r="I50" i="1"/>
  <c r="I80" i="1" l="1"/>
  <c r="I63" i="1"/>
  <c r="I58" i="1"/>
  <c r="I54" i="1"/>
  <c r="I23" i="1"/>
  <c r="I61" i="1" l="1"/>
  <c r="I45" i="1"/>
  <c r="I41" i="1"/>
  <c r="I32" i="1" l="1"/>
  <c r="I38" i="1"/>
  <c r="I27" i="1"/>
  <c r="I22" i="1"/>
</calcChain>
</file>

<file path=xl/sharedStrings.xml><?xml version="1.0" encoding="utf-8"?>
<sst xmlns="http://schemas.openxmlformats.org/spreadsheetml/2006/main" count="986" uniqueCount="834">
  <si>
    <t xml:space="preserve">A tantárgyleírás tartalma az alábbi dokumentumok alapján készült: </t>
  </si>
  <si>
    <t>MAB szakindítási útmutató I.2.</t>
  </si>
  <si>
    <t>87/2015. (IV.9.) Korm. rendelet 53.§</t>
  </si>
  <si>
    <t xml:space="preserve">Tantárgyleírás: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</si>
  <si>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</si>
  <si>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</si>
  <si>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</si>
  <si>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</si>
  <si>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</si>
  <si>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</si>
  <si>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</si>
  <si>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</si>
  <si>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</si>
  <si>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</si>
  <si>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</si>
  <si>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</si>
  <si>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</si>
  <si>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</si>
  <si>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</si>
  <si>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</si>
  <si>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</si>
  <si>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</si>
  <si>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</si>
  <si>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</si>
  <si>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</si>
  <si>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</si>
  <si>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</si>
  <si>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</si>
  <si>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</si>
  <si>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</si>
  <si>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</si>
  <si>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</si>
  <si>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</si>
  <si>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</si>
  <si>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</si>
  <si>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</si>
  <si>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</si>
  <si>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</si>
  <si>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</si>
  <si>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</si>
  <si>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</si>
  <si>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</si>
  <si>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</si>
  <si>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tantárgy szakmai tartalma ( 3-4 mondatban)</t>
  </si>
  <si>
    <t>PTN1101</t>
  </si>
  <si>
    <t xml:space="preserve">Anatómia </t>
  </si>
  <si>
    <t xml:space="preserve">Anatomy </t>
  </si>
  <si>
    <t>PTN1102</t>
  </si>
  <si>
    <t>Mozgástanulás és mozgásszabályozás, biomechanika</t>
  </si>
  <si>
    <t>Motor Learning and Motor Performance, Biomechanics</t>
  </si>
  <si>
    <t>PTN1103</t>
  </si>
  <si>
    <t>Motoros képességek fejlesztésének elmélete és módszertana</t>
  </si>
  <si>
    <t xml:space="preserve">Theory and Practice of Motor Skills Development </t>
  </si>
  <si>
    <t>PTN1104</t>
  </si>
  <si>
    <t>Gimnasztika és oktatásmódszertana 1.</t>
  </si>
  <si>
    <t>Conditioning and Methods of Conditioning 1.</t>
  </si>
  <si>
    <t>PTN1105</t>
  </si>
  <si>
    <t>Testnevelés és mozgásos játékok vezetése és oktatásmódszertana</t>
  </si>
  <si>
    <t>Physical Education Games and Methods</t>
  </si>
  <si>
    <t>PTN1206</t>
  </si>
  <si>
    <t>Élettan 1. (Biokémia, Terhelésélettan, Balesetvédelem, Elsősegély)</t>
  </si>
  <si>
    <t>Physiology 1. (Biochemistry, Exercise Physiology, Accident Prevention, First Aid)</t>
  </si>
  <si>
    <t>PTN1207</t>
  </si>
  <si>
    <t>Testkultúra elmélet és sporttörténet (EU és sport)</t>
  </si>
  <si>
    <t>History of Sport (EU and Sport)</t>
  </si>
  <si>
    <t>PTN1208</t>
  </si>
  <si>
    <t>Gimnasztika és oktatásmódszertana 2.</t>
  </si>
  <si>
    <t>Conditioning and Methods of Conditioning 2.</t>
  </si>
  <si>
    <t>PTN1209</t>
  </si>
  <si>
    <t>Úszás és oktatásmódszertana 1.</t>
  </si>
  <si>
    <t>Swimming and Methods of Swimming 1.</t>
  </si>
  <si>
    <t>PTN1210</t>
  </si>
  <si>
    <t>Röplabdázás és oktatásmódszertana 1.</t>
  </si>
  <si>
    <t>Volleyball and Methods of Volleyball 1.</t>
  </si>
  <si>
    <t>PTN1111</t>
  </si>
  <si>
    <t>Élettan 2. (Biokémia, Terhelésélettan, Balesetvédelem, Elsősegély)</t>
  </si>
  <si>
    <t>Physiology (Biochemistry, Exercise Physiology, Accident Prevention, First Aid)</t>
  </si>
  <si>
    <t>PTN1112</t>
  </si>
  <si>
    <t>Úszás és oktatásmódszertana 2.</t>
  </si>
  <si>
    <t>Swimming and Methods of Swimming 2.</t>
  </si>
  <si>
    <t>PTN1113</t>
  </si>
  <si>
    <t>Röplabdázás és oktatásmódszertana 2.</t>
  </si>
  <si>
    <t>Volleyball and Methods of Volleyball 2.</t>
  </si>
  <si>
    <t>PTN1114</t>
  </si>
  <si>
    <t>Atlétika és oktatásmódszertana 1.</t>
  </si>
  <si>
    <t>Track and Field and Methods of Track and Field 1.</t>
  </si>
  <si>
    <t>PTN1115</t>
  </si>
  <si>
    <t>Sportrekreációs táborok (általános és különleges vízi sportok) szervezése és túravezetési alapismeretek</t>
  </si>
  <si>
    <t>Sport Recreation Camps (General and Special Water Sports)</t>
  </si>
  <si>
    <t>PTN8001</t>
  </si>
  <si>
    <t>Szakmódszertani gyakorlat 1.</t>
  </si>
  <si>
    <t>Methodology Practice 1.</t>
  </si>
  <si>
    <t>PTN1216</t>
  </si>
  <si>
    <t>Humánbiológia (Fejlődéstan, Egészségtan)</t>
  </si>
  <si>
    <t>Human Biology (Human Development, Hygiene)</t>
  </si>
  <si>
    <t>PTN1217</t>
  </si>
  <si>
    <t>Úszás és oktatásmódszertana 3.</t>
  </si>
  <si>
    <t>Swimming and Methods of Swimming 3.</t>
  </si>
  <si>
    <t>PTN1218</t>
  </si>
  <si>
    <t>Atlétika és oktatásmódszertana 2.</t>
  </si>
  <si>
    <t>Track and Field and Methods of Track and Field 2.</t>
  </si>
  <si>
    <t>PTN1219</t>
  </si>
  <si>
    <t>Kosárlabdázás és oktatásmódszertana 1.</t>
  </si>
  <si>
    <t>Basketball and Methods of Basketball 1.</t>
  </si>
  <si>
    <t>PTN1220</t>
  </si>
  <si>
    <t>Sportrekreációs táborok (téli sportok) szervezése és túravezetési alapismeretek</t>
  </si>
  <si>
    <t>Sport and Recreation Camps (Ski)</t>
  </si>
  <si>
    <t>PTN8002</t>
  </si>
  <si>
    <t>Szakmódszertani gyakorlat  2.</t>
  </si>
  <si>
    <t>Methodology Practice 2.</t>
  </si>
  <si>
    <t>PTN1121</t>
  </si>
  <si>
    <t>Atlétika és oktatásmódszertana 3.</t>
  </si>
  <si>
    <t>Track and Field and Methods of Track and Field 3.</t>
  </si>
  <si>
    <t>PTN1122</t>
  </si>
  <si>
    <t>Kosárlabdázás és oktatásmódszertana 2.</t>
  </si>
  <si>
    <t>Basketball and Methods of Basketball 2.</t>
  </si>
  <si>
    <t>PTN1123</t>
  </si>
  <si>
    <t>Torna és oktatásmódszertana 1.</t>
  </si>
  <si>
    <t>Gymnastics and Methods of Gymnastics 1.</t>
  </si>
  <si>
    <t>PTN1124</t>
  </si>
  <si>
    <t>Kézilabdázás és oktatásmódszertana 1.</t>
  </si>
  <si>
    <t>Handball and Methods of Handball 1.</t>
  </si>
  <si>
    <t>PTN1125</t>
  </si>
  <si>
    <t>Sportrekreációs táborok (turisztikai) szervezése és túravezetési alapismeretek</t>
  </si>
  <si>
    <t>Sport Recreation Camps (Hiking)</t>
  </si>
  <si>
    <t>PTN8003</t>
  </si>
  <si>
    <t>Szakmódszertani gyakorlat 3.</t>
  </si>
  <si>
    <t>Methodology Practice 3.</t>
  </si>
  <si>
    <t>PTN1226</t>
  </si>
  <si>
    <t>Bevezetés a tudományos kutatásokba (sporttudományi kutatások)</t>
  </si>
  <si>
    <t xml:space="preserve">Research Method of Social Sciences (Research of Sport Sciences) </t>
  </si>
  <si>
    <t>PTN1227</t>
  </si>
  <si>
    <t>Torna és oktatásmódszertana 2.</t>
  </si>
  <si>
    <t>Gymnastics and Methods of Gymnastics 2.</t>
  </si>
  <si>
    <t>PTN1228</t>
  </si>
  <si>
    <t>Kézilabdázás és oktatásmódszertana 2.</t>
  </si>
  <si>
    <t>Handball and Methods of Handball 2.</t>
  </si>
  <si>
    <t>PTN1229</t>
  </si>
  <si>
    <t>Zenés-táncos mozgásformák és oktatásmódszertana  (RG)</t>
  </si>
  <si>
    <t>Musical and Dancing Movements and Methods (RG)</t>
  </si>
  <si>
    <t>PTN1230</t>
  </si>
  <si>
    <t>Sportszervezés, sportvezetés</t>
  </si>
  <si>
    <t>Sports Organization, Sports Management</t>
  </si>
  <si>
    <t>PTN1231</t>
  </si>
  <si>
    <t>Sportszakmai gyakorlat 1.</t>
  </si>
  <si>
    <t>Practice of Sports 1.</t>
  </si>
  <si>
    <t>PTN8004</t>
  </si>
  <si>
    <t>Iskolai tanítási gyakorlatot kísérő szakmódszertani gyakorlat 1. </t>
  </si>
  <si>
    <t>Methodology Practice Following School Teaching Practice 1.</t>
  </si>
  <si>
    <t>PTN9001</t>
  </si>
  <si>
    <t>Iskolai tanítási gyakorlat 1.</t>
  </si>
  <si>
    <t>School Teaching Practice 1.</t>
  </si>
  <si>
    <t>PTN3000</t>
  </si>
  <si>
    <t>Prevenció és rehabilitáció</t>
  </si>
  <si>
    <t>Prevention and Rehabilitation</t>
  </si>
  <si>
    <t>PTN3001</t>
  </si>
  <si>
    <t>Mentális egészség, relaxáció</t>
  </si>
  <si>
    <t>PTN3002</t>
  </si>
  <si>
    <t>Funkcionális gimnasztika</t>
  </si>
  <si>
    <t>Functional Gymnastics</t>
  </si>
  <si>
    <t>PTN3003</t>
  </si>
  <si>
    <t>Sportszaknyelv</t>
  </si>
  <si>
    <t>Professional Language of Sports
 (English)</t>
  </si>
  <si>
    <t>PTN3004</t>
  </si>
  <si>
    <t>Mérések a testnevelésben és a sportban</t>
  </si>
  <si>
    <t>Measurements in Physical Education and Sport</t>
  </si>
  <si>
    <t>PTN1132</t>
  </si>
  <si>
    <t>Gyógytestnevelés és oktatásmódszertana</t>
  </si>
  <si>
    <t>Adapted Physical Education and Methods</t>
  </si>
  <si>
    <t>PTN1133</t>
  </si>
  <si>
    <t>Sportpedagógia</t>
  </si>
  <si>
    <t>Sport Pedagogy</t>
  </si>
  <si>
    <t>PTN1134</t>
  </si>
  <si>
    <t>Torna és oktatásmódszertana 3.</t>
  </si>
  <si>
    <t>Gymnastics and Methods of Gymnastics 3.</t>
  </si>
  <si>
    <t>PTN1135</t>
  </si>
  <si>
    <t>Labdarúgás és oktatásmódszertana 1.</t>
  </si>
  <si>
    <t>Soccer and Methods of Soccer 1.</t>
  </si>
  <si>
    <t>PTN1136</t>
  </si>
  <si>
    <t>Zenés-táncos mozgásformák és oktatásmódszertana  (Aerobic, Néptánc)</t>
  </si>
  <si>
    <t>Musical and Dancing Movements and Methods</t>
  </si>
  <si>
    <t>PTN1137</t>
  </si>
  <si>
    <t>Sportszakmai gyakorlat 2.</t>
  </si>
  <si>
    <t>Practice of Sports 2.</t>
  </si>
  <si>
    <t>PTN1238</t>
  </si>
  <si>
    <t>Sport- és társadalomtudományi ismeretek (Sportpszichológia, Sportszociológia)</t>
  </si>
  <si>
    <t>Knowledge of Sport and Social Sciences (Sport  Psychology, Sport Sociology)</t>
  </si>
  <si>
    <t>PTN1239</t>
  </si>
  <si>
    <t>Edzéselmélet</t>
  </si>
  <si>
    <t>Theory of Training</t>
  </si>
  <si>
    <t>PTN1240</t>
  </si>
  <si>
    <t>Sporttáplálkozás, dietetika</t>
  </si>
  <si>
    <t>Sports Nutrition, Dietetics</t>
  </si>
  <si>
    <t>PTN1241</t>
  </si>
  <si>
    <t>Labdarúgás és oktatásmódszertana 2.</t>
  </si>
  <si>
    <t>Soccer and Methods of Soccer 2.</t>
  </si>
  <si>
    <t>PTN1242</t>
  </si>
  <si>
    <t>Rekreációs és szabadidősportok oktatásának elmélete és módszertana 1.</t>
  </si>
  <si>
    <t>Theory and Methods of Sport Recreation and Leisure Sports 1.</t>
  </si>
  <si>
    <t>PTN1243</t>
  </si>
  <si>
    <t>Sportszakmai gyakorlat 3.</t>
  </si>
  <si>
    <t>Practice of Sports 3.</t>
  </si>
  <si>
    <t>Iskolai tanítási gyakorlatot kísérő szakmódszertani gyakorlat 2. </t>
  </si>
  <si>
    <t>Methodology Practice Following School Teaching Practice 2.</t>
  </si>
  <si>
    <t>PTN9002</t>
  </si>
  <si>
    <t>Iskolai tanítási gyakorlat 2.</t>
  </si>
  <si>
    <t>School Teaching Practice 2.</t>
  </si>
  <si>
    <t>PTN1144</t>
  </si>
  <si>
    <t>Sportági kiválasztás (tehetséggondozás, diáksport)</t>
  </si>
  <si>
    <t xml:space="preserve">Sports Selection (Talent Management) </t>
  </si>
  <si>
    <t>PTN1145</t>
  </si>
  <si>
    <t>Integrált- és sajátos nevelési igényűek testnevelése</t>
  </si>
  <si>
    <t>Special Physical Education</t>
  </si>
  <si>
    <t>PTN1146</t>
  </si>
  <si>
    <t>Ütős sportok és oktatásmódszertana</t>
  </si>
  <si>
    <t>Racket Sports and Methods of Racket Sports</t>
  </si>
  <si>
    <t>PTN1147</t>
  </si>
  <si>
    <t xml:space="preserve">Küzdősportok és oktatásmódszertana </t>
  </si>
  <si>
    <t xml:space="preserve">Combat Sports and Methods of Combat Sports </t>
  </si>
  <si>
    <t>PTN1148</t>
  </si>
  <si>
    <t>Rekreációs és szabadidősportok oktatásának elmélete és módszertana 2. (általános sportági ismeretek)</t>
  </si>
  <si>
    <t>Theory and Methods of Sport Recreation and Leisure Sports 2.</t>
  </si>
  <si>
    <t>PTN1149</t>
  </si>
  <si>
    <t>Sportszakmai gyakorlat 4.</t>
  </si>
  <si>
    <t>Practice of Sports 4.</t>
  </si>
  <si>
    <t>PTN9101</t>
  </si>
  <si>
    <t>Blokkszeminárium (szakmódszertan követő szeminárium)</t>
  </si>
  <si>
    <t>Seminars in block ( Based on Methodology)</t>
  </si>
  <si>
    <t>Szak neve: Testnevelő tanár</t>
  </si>
  <si>
    <t>vizsgára bocsátás feltétele:  két zárthelyi dolgozat 60%-os teljesítése</t>
  </si>
  <si>
    <t>requirement(s) for admission to examination:two in-class tests with a minimum passing rate of 60%</t>
  </si>
  <si>
    <r>
      <rPr>
        <i/>
        <sz val="11"/>
        <color theme="1"/>
        <rFont val="Arial"/>
        <family val="2"/>
        <charset val="238"/>
      </rPr>
      <t xml:space="preserve">     </t>
    </r>
    <r>
      <rPr>
        <sz val="11"/>
        <color theme="1"/>
        <rFont val="Arial"/>
        <family val="2"/>
        <charset val="238"/>
      </rPr>
      <t xml:space="preserve">                                                                      DONÁTH T.(2016):Anatómia-élettan.  Medicina Könyvkiadó, Budapest,                                                                                                                                                                                                                                                                                                           394,ISBN:9789632265445                                                                                                   
DONÁTH T.(2018):Anatómiai atlasz. Medicina Könyvkiadó, Budapest,212, ISBN:9789632266732                                                                            
MILTÉNYI M.(2008): A sportmozgások anatómiai alapjai I-II.SOTE Testnevelés és Sporttudományi Kar, Budapest,558,           ISBN: 9632530497                                           </t>
    </r>
    <r>
      <rPr>
        <i/>
        <sz val="11"/>
        <color theme="1"/>
        <rFont val="Arial"/>
        <family val="2"/>
        <charset val="238"/>
      </rPr>
      <t xml:space="preserve">  </t>
    </r>
    <r>
      <rPr>
        <sz val="11"/>
        <color theme="1"/>
        <rFont val="Arial"/>
        <family val="2"/>
        <charset val="238"/>
      </rPr>
      <t xml:space="preserve">                                                                                                                                                                                                                                                                                                                                                                       
McCRACKEN T.O. (2012): Háromdimenziós anatómiai Atlasz+CD. Scolar Kiadó, Budapest, 240, ISBN: 9789639193994                                     RÉTHELYI M., SZENTÁGOTHAI J. (2013): Funkcionális anatómia. Medicina Könyvkiadó, Budapest, 728, ISBN:9789632264653</t>
    </r>
  </si>
  <si>
    <t>vizsgára bocsátás feltétele:    félévközi teszt 50%-os teljesítése</t>
  </si>
  <si>
    <t>requirement(s) for admission to examination: mid term test with a minimum passing rate of 50%</t>
  </si>
  <si>
    <t xml:space="preserve">A tantárgy célja megismertetni a hallgatókat az emberi szervezet működésének élettani, biokémiai alapjaival, és azok testmozgással kapcsolatos terhelésélettani vonatkozásaival. 
A  keringés-, a légzés-, az emésztőrendszer,  a kiválasztás szervrendszere, a neuroendokrin rendszer és az idegrendszer alapvető biokémiai    élettani folyamatainak tanulmányozása, és terhelésélettani adaptálása.
 </t>
  </si>
  <si>
    <r>
      <t xml:space="preserve">A tantárgy célja megismertetni a hallgatókat az emberi szervezet működésének élettani, biokémiai alapjaival, és azok testmozgással kapcsolatos sportélettani vonatkozásaival;  </t>
    </r>
    <r>
      <rPr>
        <sz val="11"/>
        <rFont val="Arial"/>
        <family val="2"/>
        <charset val="238"/>
      </rPr>
      <t xml:space="preserve">elsajátíttatni a legfontosabb balesetvédelmi és elsősegélynyújtási szabályokat, különös tekintettel a testnevelés és a testedzés során adódó helyzetekre. </t>
    </r>
    <r>
      <rPr>
        <sz val="11"/>
        <color indexed="8"/>
        <rFont val="Arial"/>
        <family val="2"/>
        <charset val="238"/>
      </rPr>
      <t xml:space="preserve">
A kurzus feladata a mozgás szervrendszere élettani-, biokémiai folyamatainak és az emberi szervezet alapvető élettani működésének tanulmányozása. 
</t>
    </r>
  </si>
  <si>
    <r>
      <t xml:space="preserve">A tantárgy elsajátításának célja, hogy a hallgató legyen tisztában a legalapvetőbb humánbiológiai fogalmakkal, ismerje a humán fejlődés lépcsőfokait és a fejlődésre ható külső környezeti és belső tényezőket. </t>
    </r>
    <r>
      <rPr>
        <sz val="11"/>
        <rFont val="Arial"/>
        <family val="2"/>
        <charset val="238"/>
      </rPr>
      <t>Szerezzen ismereteket a mentális egészségről, legyen tisztában annak sportbeli jelentőségével.Legyen tájékozott a teljesítményfokozók szervezetre kifejtett hatásaival. Célja legalább egy napi szinten is használható egyszerű mentális egészségvédő technikának az elsajátíttatása, valamint a doppingkérdés tanulmányozása.</t>
    </r>
  </si>
  <si>
    <t>A sportjátékok életkori sajátosságokhoz igazodó alap-technikai és taktikai készletének, valamint elméleti ismereteinek elsajátítása. Aktív részvétel a sportjátékok előkészítő játékaiban és a sportjátékok egyszerűsített, valamint kiteljesedő változataiban.
A hallgató képes legyen mérkőzésszituációban az elsajátított tananyagot a sportág jellegének megfelelően alkalmazni. Szerezzen ismereteket a sportjátékok sajátos nevelő hatásairól, különös tekintettel a kosárlabdázás küzdő jellegével kapcsolatosan. Legyen tisztában a csapatjáték közösség formáló erejével és fejlesztési lehetőségeivel.</t>
  </si>
  <si>
    <t xml:space="preserve">Acquisition of basic technical and tactical skills and theoretical knowledge of sports games adapted to the age-specificity of the player. Active participation in preparatory games and simplified and advanced versions of sports games.
The student should be able to apply the acquired knowledge in a match situation according to the nature of the sport. Acquire knowledge of the specific educational effects of sports games, with particular reference to the combative nature of basketball. Be aware of the community-building potential of team play and its potential for development. </t>
  </si>
  <si>
    <t>Tudása: A kurzus sikeres elvégzése után a hallgató ismeri a sportjátékok életkori sajátosságokhoz igazodó alap-technikai és taktikai készletét, valamint elméleti anyagait. Aktívan részt tud venni a sportjátékok előkészítő játékaiban és a sportjátékok egyszerűsített, valamint kiteljesedő változataiban. Ismer az iskolai testnevelés és sport oktatási és képességfejlesztéssel kapcsolatos információforrásait, sporteszközeit, módszereit.             Képességei: Képes mérkőzésszituációban az elsajátított tananyagot a sportág jellegének megfelelően innovatívan alkalmazni. Rendelkezik a sportjátékok sajátos nevelő hatásának ismeretével, különös tekintettel a kosárlabdázás küzdő jellegével kapcsolatosan. Képes a testnevelés órán és a szabadidős a céloknak megfelelő a differenciálást és a tanulói aktivitást biztosító, a tanulók gondolkodás, probléma megoldási és együttműködési képességének fejlesztését célzó módszerek megvalósítására.        Attitűdje: Tisztában van a csapatjáték közösség formáló erejével és személyiség fejlesztő lehetőségeivel. Életvitelével - az egészséges életmódra és a fizikai erőnlét fejlesztésére ösztönző szemléletmódjával - képes kifejezni a fizikai aktivitás élethosszig tartó folyamatának társadalmi fontosságát. Nyitott az új és bevált nemzetközi, elsősorban európai módszertan, gyakorlat iránt.</t>
  </si>
  <si>
    <t>zárthelyi dolgozat</t>
  </si>
  <si>
    <t>in-class test</t>
  </si>
  <si>
    <t>Kötelező irodalom:                                            Gál László (szerk. 1999): Sportjátékok III. Nemzeti Tankönyvkiadó, Budapest.
Ránky M.(1999): Játék a kosárlabda - a kosárlabda játék. Pauz - Westermann Könyvkiadó Kft., Celldömölk, 767., ISBN: 963-8334-73-8
Peter, V.: (szerk.) (2001): 1006 játék és gyakorlatforma a kosárlabdában. Dialóg Campus Kiadó, Budapest-Pécs, 317., ISBN: 9789639123854
Magyar kosárlabda játékszabályok és hivatalos szabálymagyarázatok 2023. MKOSZ, Budapest, 2023
Ajánlott irodalom:
Bácsalmási G.-Bácsalmási L.(2005): Tanulj meg kosárlabdát tanítani. I. kötet. Budapest, ISBN: 963-218-688-5                                              Walter Bucher (szerk. 2001): 1006 Kosárlabda játék és gyakorlat. Dialóg Campus Kiadó, Budapest.</t>
  </si>
  <si>
    <t>A hallgatók sajátítsák el az előző kurzus ismereteire épülő magasabb szintű technikai- taktikai változatokat, azok oktatásmódszertanát. Szerezzenek jártasságot versenyek, mérkőzések szervezésében, vezetésében. Ismerjék meg a szabadidős sporttevékenységben (Street-ball), valamint az utánpótlás nevelésben (mini-kosárlabda) használt sajátságos megoldásokat. Legyenek képesek felismerni, kiválasztani, és fejleszteni a tehetséges kosárlabdázókat, valamint tudják az oktatásmenet optimális lefolyásától elmaradókat felzárkóztatni.</t>
  </si>
  <si>
    <t xml:space="preserve">Students will learn the higher level technical-tactical variations based on the knowledge of the previous course and their teaching methodology. Acquire skills in organising and managing competitions and matches. Become familiar with the specific solutions used in recreational sports (street-ball) and in youth sports (mini-basketball). They should be able to identify, select and develop talented basketball players and to make up for those who are not optimally trained.
</t>
  </si>
  <si>
    <t>Tudása: A kurzus sikeres elvégzése után a hallgató ismeri a szabadidős sporttevékenységben (Street-ball), valamint az utánpótlás nevelésben (mini-kosárlabda) használt sajátos sportszakmai megoldásokat. Ismeri az életkori sajátosságoknak megfelelő kommunikációs szokásokat, eljárásokat. Ismeri a testneveléshez kötődő pedagógiai célok és eredmények létrejötte között zajló sajátos tanítási-tanulási folyamatot.
Ismeri a sportágra vonatkozó közép-és emeltszintű érettségi követelményt.
Képességei: A hallgató képes az előző kurzus ismereteire épülő magasabb szintű technikai- taktikai változatok végrehajtására, ismeri azok oktatásmódszertanát. Jártas a versenyek, mérkőzések, és egyéb közösségi rendezvények szervezésében, vezetésében. Képes felismerni, kiválasztani, és fejleszteni a tehetséges kosárlabdázókat, alkalmas az oktatásmenet optimális lefolyásától elmaradókat hatékonyan felzárkóztatni. Képes a felsőoktatás bemeneti követelményeinek felkészítésére.
Attitűdje: Törekszik saját pedagógiai nézeteinek megfogalmazására, miközben érzékeny a tanulók egészséges személyiségfejlesztésére.Törekszik az aktív együttműködésre a szaktárgy, valamint más szaktárgyak tanáraival.</t>
  </si>
  <si>
    <t>Knowledge: After successfully completing the course, the student will be familiar with the specific sports techniques used in recreational sports (street-ball) and in youth sports (mini-basketball). Knowledge of age-appropriate communication habits and procedures. Knowledge of the specific teaching-learning processes involved in the creation of pedagogical objectives and outcomes linked to physical education.
Skills: the student will be able to carry out advanced technical-tactical variations based on the knowledge acquired in the previous course and will be familiar with their teaching methodology. Proficient in the organisation and management of competitions, matches and other community events. Ability to identify, select and develop talented basketball players, and to effectively catch up those who are not optimally trained. Ability to prepare for the entry requirements of higher education.
Attitude: tends to formulate his/her own pedagogical views, while being sensitive to the healthy personal development of pupils.Tends to cooperate actively with teachers of the subject and other subjects.</t>
  </si>
  <si>
    <t>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208., ISBN: 963-218-688-5</t>
  </si>
  <si>
    <t>A tantárgy szakmai tartalma: A kurzus végeztével a hallgató ismeri a legkülönfélébb sportágak, sportegészségügy és táplálkozástan angol szakkifejezéseit, képes a munkájához szükséges legfontosabb szakirodalom tanulmányozására és az idegen nyelvű szakmai kommunikációra.</t>
  </si>
  <si>
    <t>The professional content of the course: at the end of the course, the student will be familiar with the English terminology of a wide range of sports, sports health and nutrition, will be able to study the most important literature and communicate professionally in a foreign language.</t>
  </si>
  <si>
    <t xml:space="preserve">Knowledge: 
Students acquire the vocabulary of the field of study at intermediate level, understand the basic concepts of physical education and the culture of health and have a clear view of the means and methods of their development.
Ability: 
Students understand the main points of technical texts in their field of expertise, they are able to study and evaluate sources and obtain information independently.
Attitude: 
During the course students  consider it to be important to keep informed of the most recent sources including those written in a foreign language, individually.  </t>
  </si>
  <si>
    <t>vizsgára bocsátás feltétele: zárthelyi dolgozat 51%-os teljesítése, prezentáció elkészítése, beadandó feladat elkészítése</t>
  </si>
  <si>
    <t>admission to the examination: 51% pass mark in the written examination, presentation, assignment</t>
  </si>
  <si>
    <t>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SIMON H. (1993): English Dictionary of Sports. Magyar Testnevelési Egyetem /TF/, Budapest. 234 p.</t>
  </si>
  <si>
    <t>A tananyagban központi szerepet kap a motoros tanulás folyamatának értelmezése. Ezen belül a kialakulást befolyásoló társadalmi és biológiai feltételek elemzése, a különböző szabályozási modelleket képviselő mozgáskészségek kialakulásának fázisai, speciális megjelenési formái. Cél, hogy a testnevelés szakos hallgató ismerje a mozgástanítás során a motoros tanulást elősegítő eljárásokat, a tanítási-tanulási folyamat motoros, valamint kognitív aspektusának tudatos transzferáló eszközként való alkalmazásának lehetőségeit az egyes korosztályok oktatási ismereteinek figyelembevételével. Legyen képes a természettudományos szemléletmódjának elmélyítésével hozzájárulni a tudományos igényű mozgáselemzéshez, a testnevelés és sportoktatás hatékonyságának növeléséhez. A biomechanika ismeretanyagának és módszereinek felhasználásával legyen alkalmas az ember mozgatórendszerének vizsgálatára, valamint a testgyakorlatok és az alapsportágak legalapvetőbb testhelyzeteinek és mozgásainak kinematikai, dinamikai, energetikai és izomműködés szerinti elemzésére.A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</si>
  <si>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 xml:space="preserve">
Tudása: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valamint ezek szakmai alapozó és törzsanyag tartalmát, mely alapján a motoros fejlesztés, tanulás és mozgások gyakorlati alkalmazása megvalósítható.
Ismeri a kultúra és a testkultúra kapcsolatrendszerét és a biológiai fejlődéssel összhangban a mozgásigény és a mozgásszükséglet alakulását.
Ismeri a közösségnek, az iskolának, illetve az adott korosztálynak a jellemzőit és a fejlődési tendenciáit, mely alapján a személyes és társas kompetenciák fejlesztése megvalósítható.
Képességei: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Képes a tananyaghoz és a tanulók életkori sajátosságaihoz igazodva a megfelelő tanulási-tanítási stratégia meghatározására.
Attitűdje: Tudatosan törekszik az értékek sokféleségének elfogadására, nyitott mások véleményének, értékeinek megismerésére, tiszteletben tartására.
Szemlélete képesség-és fejlettségközpontú, figyelembe veszi a tanulók testi és motoros fejlettségi szintjét, azok közötti különbségeket.
</t>
  </si>
  <si>
    <t>Knowledge: After successfully completing the course, the student knows and interprets the processes related to human locomotion including the social and biological conditions influencing its development, the phases and special manifestations of the development of locomotion skills representing different regulatory models. Knows the procedures that promote the development of human motion,  the cognitive aspects related to the teaching-learning process as a conscious transfer tool, taking into account the features of each age group.
Knows the conceptual and interdisciplinary system of sports science, education and health science,
its connection points, processes and system of effects, as well as the content of their professional foundation and basic material, on the basis of which the practical application of motor development, learning and movements can be realized.
He knows the relationship between culture and physical culture and the evolution of the need for exercise and the need for exercise in accordance with biological development.
He knows the characteristics and developmental trends of the community, the school, and the given age group, on the basis of which the development of personal and social competences can be realized.
Skills: Able to contribute to the scientific analysis of locomotion and increase the efficiency of physical education and sports education by deepening their approach from scientific point of view.
Able to apply the scientific and professional theories and contexts of physical education and sports, able to
understand their practical application. Using the knowledge and methods of biomechanics, the student is suitable to study the human locomotor system and to analyse of the most basic body positions and movements of body exercises and basic sports according to kinematic, dynamic, energetic and muscle functions.
Able to determine the appropriate learning and teaching strategy in accordance with the curriculum and the age characteristics of the students.
Attitude: Consciously strives to accept the diversity of values, to get to know and respect the opinions and values ​​of others.
His approach is ability- and development-oriented, taking into account the physical and motor development level of the students, and the differences between them.</t>
  </si>
  <si>
    <t>vizsgára bocsátás feltétele: félév végi zárthelyi dolgozat 50%-os teljesítése</t>
  </si>
  <si>
    <t>requirement for admission to examination:  an end-term test with a minimum passing rate of 50%</t>
  </si>
  <si>
    <t xml:space="preserve">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
</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</si>
  <si>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</si>
  <si>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from the 18th century century to the present day. Relations between the European Union and Hungarian Sport.</t>
  </si>
  <si>
    <t>Tudása: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Képességei: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Képes a testnevelés és sport tudományos és szakmai elméleteinek és összefüggéseinek megértésére, valamint megfelelő gyakorlati alkalmazására, valamint a munkájához szükséges szakirodalmak, tudományos hátterű kutatási eredmények értelmezésére, innovatív fejlesztésére, napi munkájába történő beépítésére.
Attitűdje: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Képviseli a mindennapi munkájában a testnevelés és a sport etikai értékeit.
Nyitott az innovatív digitális és info-kommunikációs eszközök használatára, azok alkalmazására a testnevelés órai, tanórán kívüli oktatási és pedagógiai folyamatban.</t>
  </si>
  <si>
    <t>vizsgára bocsátás feltétele: félév végi zárthelyi dolgozat 50%-os teljesítése  értékelés: 5 fokozatú érdemjegy</t>
  </si>
  <si>
    <t>requirement(s) for admission to examination: an end-term test with a minimum passing rate of 50% assessed on a scale of 1 to 5</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</si>
  <si>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</si>
  <si>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Az alsó tagozatos testnevelésben megjelenő alapvető mozgásformák sokoldalú fejlesztésének alapjai, a Kölyökatlétika mozgásanyagán keresztül. Változatos oktatásmódszertani eljárások alkalmazása az alapvető futó, ugró, szökdelő és dobó feladatokhoz szükséges koordinációs és kondicionális képességek életkori sajátosságokhoz igazodó feladatokon keresztül.</t>
  </si>
  <si>
    <t xml:space="preserve">Tudása: Ismeri és tudatosan, célszerűen alkalmazza az életkori sajátosságokhoz igazodó futó, ugró, szökdelő és dobó mozgások kialakításához elengedhetetlen előkészítő és rávezető koordinációfejlesztő feladatokat.
Ismeri és tudatosan, célszerűen alkalmazza az életkori sajátosságokhoz igazodó futó, ugró, szökdelő és dobó mozgások kialakításához elengedhetetlen mozgáskoncepciós rendszer elemeit és gyakorlatait, feladatvariációit. 
Képességei: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Attitűdje: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</si>
  <si>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gyakorlati beszámoló  értékelés: 5 fokozatú érdemjegy</t>
  </si>
  <si>
    <t>Completion of practical exams at a minimum satisfactory level</t>
  </si>
  <si>
    <t xml:space="preserve">Kötelező irodalom: 
Koltai J.,Oros F. (szerk.) (2004): Az atlétika oktatása. Plantin - Print Bt., Budapest, 326. 
Koltai J., Szécsényi J. (szerk.) (1998): Az atlétikai versenyszámok technikája. Dobások. Magyar Testnevelési Egyetem, Budapest, 161. 
Ajánlott irodalom: 
Oros F. (szerk.) (2005): Az atlétikai versenyszámok technikája. Futások és gyaloglás. SE. Testnevelés és Sporttudományi Kar, Budapest, 221
</t>
  </si>
  <si>
    <t>A felső tagozatos testnevelésben megjelenő atlétikai futó, ugró és dobó technikák sokoldalú fejlesztésének alapjai, sportági ismeretek.
Változatos oktatásmódszertani eljárások alkalmazása a felső tagozatos testnevelésben megjelenő atlétikai futó, ugró és dobó technikák végrehajtásához szükséges koordinációs és kondicionális képességek fejlesztésében.</t>
  </si>
  <si>
    <t xml:space="preserve">Tudása: Ismeri és tudatosan, célszerűen alkalmazza az életkori sajátosságokhoz igazodó atlétikai futó, ugró és dobó technikák mozgások kialakításához elengedhetetlen előkészítő és rávezető koordinációfejlesztő feladatokat.
Ismeri és tudatosan, célszerűen alkalmazza az atlétikai futó, ugró és dobó technikák kialakításához elengedhetetlen mozgáskoncepciós rendszer elemeit és gyakorlatait, feladatvariációit. 
Képességei: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Attitűdje: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</si>
  <si>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bemutatás, a megadott teljesítményszintek elérése</t>
  </si>
  <si>
    <t xml:space="preserve"> requirement(s) for admission to examination: achieving the minimum level of jumping, running and throwing events with proper technique</t>
  </si>
  <si>
    <t>A középiskolai testnevelésben megjelenő atlétikai futó, ugró és dobó technikák sokoldalú fejlesztésének alapjai, sportági ismeretek, érettségi követelményei.
Változatos oktatásmódszertani eljárások alkalmazása a középiskolai testnevelésben megjelenő atlétikai futó, ugró és dobó technikák végrehajtásához szükséges koordinációs és kondicionális képességek fejlesztésében.</t>
  </si>
  <si>
    <t>Tudása: Ismeri és tudatosan, célszerűen alkalmazza a középiskolai testnevelésben megjelenő atlétikai futó, ugró és dobó technikák mozgások kialakításához elengedhetetlen előkészítő és rávezető koordinációfejlesztő feladatokat.
Ismeri és tudatosan, célszerűen alkalmazza középiskolai testnevelésben megjelenő atlétikai futó, ugró és dobó technikák kialakításához elengedhetetlen mozgáskoncepciós rendszer elemeit és gyakorlatait, feladatvariációit. 
Képességei: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Attitűdje: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t>
  </si>
  <si>
    <t>a kollokviumra bocsájtás felétele a megadott teljesítményszintek elérése</t>
  </si>
  <si>
    <t>requirement(s) for admission to examination: the achievement the minimum level of jumping, running and throwing events with proper technique</t>
  </si>
  <si>
    <t>Az üzlet világa.Menedzsment mint tevékenység összetevői. Vezetői készségek szerepek kompetenciák. A sportszervezés törvényi háttere.Eseményszervezés.Környezeti tényezők elemzésének módszerei.</t>
  </si>
  <si>
    <t>The world of business.Management as a component of a PE teacher's  activity. Leadership skills, roles and competencies. Legal background of sports organization. Event organization. Methods of analysis ofenvironmental factors.</t>
  </si>
  <si>
    <t xml:space="preserve">practical report assessed on a scale of 1 to 5  </t>
  </si>
  <si>
    <t>Kötelező irodalom:                                     
Roóz József (2006) A menedzsment alapjai. Perfekt zrt. Budapest 
Sterbencz T. GécziI G. szerk.(2012) Sportmenedzsment MTE Budapest.
Ajánlott irodalom: 
H. Mintzbert (2010) A menedzsment művészete. Alinea kiadó Budapest . ISBN: 9789639659445</t>
  </si>
  <si>
    <t xml:space="preserve">Prevenció fogalma. Élettartam, életminőség.
A megelőzés formái. A fertőző betegségek megelőzése, védőoltások. Az elhízás, a metabolikus szindróma, és a diabetes megelőzése.A magas vérnyomás betegség és a kardiovaszkuláris betegségek prevenciója.Mozgásszervi betegségek megelőzése. Sportsérülések megelőzése.Sportsérülések rehabilitációja. Specifikus sportsérülések </t>
  </si>
  <si>
    <t>Concept of prevention. Longevity, quality of life.
Forms of prevention. Prevention of infectious diseases, vaccinations. Prevention of obesity, metabolic syndrome, and diabetes. Prevention of hypertension and cardiovascular disease. Prevention of musculoskeletal disorders. Prevention of sports injuries. Rehabilitation of sports injuries. Specific sports injuries</t>
  </si>
  <si>
    <t>Knowledge: Has adequate knowledge of the basic physical and mental functioning of a healthy human body and the health effects of poor living.
He has adequate knowledge of the rehabilitation process for various injuries.
He has a high level of knowledge of the basic anatomical, physiological and sports science knowledge required for coaching.
He knows the right attitudes related to movement, the lifelong beneficial effects of a physically active lifestyle.
He knows the possibilities of physical education and sports in preparing for lifelong learning.
Skills: Ability to create the conditions for health promotion and mental health culture in the organizations that employ him.
Able to apply knowledge of sports science and health sciences in his teaching activities. Able to provide first aid in the event of an accident.
With the right attitude, values, knowledge and attitude, he is able to make people love physical activity and to establish and strengthen the habit system of a health-conscious active lifestyle.
Attitude: Values ​​sports, a healthy lifestyle and quality of life, and has an approach to being a health-conscious person, disseminating his / her views to athletes and acquaintances.
He is receptive to innovations, whether in connection with other sports or disciplines, and is characterized by up-to-date preparation and thinking open to professional development. Through his demanding work, he contributes to raising the standard of physical and health culture.</t>
  </si>
  <si>
    <t>A gyakorlati jegy megszerzésének feltétele: évközi házi dolgozat, valamint kiselőadás 50%-os teljesítése. 
Zárthelyi dolgozat.</t>
  </si>
  <si>
    <t xml:space="preserve">Prerequisite for obtaining the practical evaluation: 50% completion of the mid-term homework and lecture.
Term exam.
</t>
  </si>
  <si>
    <t xml:space="preserve">Ajánlott irodalom:
Szatmári Z. ( 2009): Sport-életmód-egészség. Akadémia Kiadó, ISBN 978 963 05 8653 5
Berkes I.-Halasi T.( 2007): Amit a sportolók sérüléseiről és beregségeiről tudni kell. Országos sportegészségügyi Intézet kiadványa, Budapest.
Kruk,J.(2007): Physical activity in the prevention of the most frequent chronic diseases: an analysis of the recent evidence. Asian Pacific Journal of Cancer Prevention, 8 (3).
</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</si>
  <si>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</si>
  <si>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</si>
  <si>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r>
      <t xml:space="preserve">
Tudása: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Ismeri a különböző fejlesztési célokra épülő pozitív tanulási környezetek tanulási eredményességre gyakorolt hatásait, a differenciált tanulásszervezés módszertani lehetőségeit a testnevelésben.</t>
    </r>
    <r>
      <rPr>
        <sz val="11"/>
        <color rgb="FFFF0000"/>
        <rFont val="Arial"/>
        <family val="2"/>
        <charset val="238"/>
      </rPr>
      <t xml:space="preserve">
</t>
    </r>
    <r>
      <rPr>
        <sz val="11"/>
        <rFont val="Arial"/>
        <family val="2"/>
        <charset val="238"/>
      </rPr>
      <t>Ismeri azokat az eljárásokat, amelynek segítségével a tanulók reális ön-és társértékelését alakítva segíti az önbecsülés, reális énkép kialakítását.
Képességei: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Képes hatékony módszerek, munkaformák, eszközök kiválasztására, azok reflektív alkalmazására.</t>
    </r>
    <r>
      <rPr>
        <sz val="11"/>
        <color rgb="FFFF0000"/>
        <rFont val="Arial"/>
        <family val="2"/>
        <charset val="238"/>
      </rPr>
      <t xml:space="preserve">
</t>
    </r>
    <r>
      <rPr>
        <sz val="11"/>
        <rFont val="Arial"/>
        <family val="2"/>
        <charset val="238"/>
      </rPr>
      <t>Képes az eredményes tanulás és képességfejlesztés érdekében a biztonságos, pozitív és motiváló tanulási környezet megteremtésére.</t>
    </r>
    <r>
      <rPr>
        <sz val="11"/>
        <color rgb="FFFF0000"/>
        <rFont val="Arial"/>
        <family val="2"/>
        <charset val="238"/>
      </rPr>
      <t xml:space="preserve">
</t>
    </r>
    <r>
      <rPr>
        <sz val="11"/>
        <rFont val="Arial"/>
        <family val="2"/>
        <charset val="238"/>
      </rPr>
      <t>Képes az egyénre szabott ( a felzárkóztató, hátránykompenzáló, tehetséggondozó) tanulási útvonalak megválasztására.</t>
    </r>
    <r>
      <rPr>
        <sz val="11"/>
        <color rgb="FFFF0000"/>
        <rFont val="Arial"/>
        <family val="2"/>
        <charset val="238"/>
      </rPr>
      <t xml:space="preserve">
</t>
    </r>
    <r>
      <rPr>
        <sz val="11"/>
        <rFont val="Arial"/>
        <family val="2"/>
        <charset val="238"/>
      </rPr>
      <t>Képes a különböző képességekkel és tudással rendelkező tanulóknak korszerű és differenciált preventív mozgásprogramokat, felzárkóztató és tehetséggondozó programokat tervezni és vezetni.</t>
    </r>
    <r>
      <rPr>
        <sz val="11"/>
        <color rgb="FFFF0000"/>
        <rFont val="Arial"/>
        <family val="2"/>
        <charset val="238"/>
      </rPr>
      <t xml:space="preserve">
</t>
    </r>
    <r>
      <rPr>
        <sz val="11"/>
        <rFont val="Arial"/>
        <family val="2"/>
        <charset val="238"/>
      </rPr>
      <t>Képes reálisan és szakszerűen elemezni és értékelni saját gyakorlatában az egyéni bánásmód megvalósulását. 
Felismeri a tanulók személyiségfejlődési nehézségeit, és képes számukra segítséget nyújtani vagy más szakembertől segítséget kérni.</t>
    </r>
    <r>
      <rPr>
        <sz val="11"/>
        <color rgb="FFFF0000"/>
        <rFont val="Arial"/>
        <family val="2"/>
        <charset val="238"/>
      </rPr>
      <t xml:space="preserve">
</t>
    </r>
    <r>
      <rPr>
        <sz val="11"/>
        <rFont val="Arial"/>
        <family val="2"/>
        <charset val="238"/>
      </rPr>
      <t>Képes a tanulókkal, tanártársaival és a szülőkkel, iskolán kívüli sportszakemberekkel, a szakterületi képviselőkkel a kölcsönös tiszteleten és bizalmon alapuló kapcsolatteremtésre, együttműködési formák kialakítására.</t>
    </r>
    <r>
      <rPr>
        <sz val="11"/>
        <color rgb="FFFF0000"/>
        <rFont val="Arial"/>
        <family val="2"/>
        <charset val="238"/>
      </rPr>
      <t xml:space="preserve"> </t>
    </r>
    <r>
      <rPr>
        <sz val="11"/>
        <rFont val="Arial"/>
        <family val="2"/>
        <charset val="238"/>
      </rPr>
      <t>Képviseli álláspontját, képes másokat meggyőzni és őmaga is meggyőzhető.</t>
    </r>
    <r>
      <rPr>
        <sz val="11"/>
        <color rgb="FFFF0000"/>
        <rFont val="Arial"/>
        <family val="2"/>
        <charset val="238"/>
      </rPr>
      <t xml:space="preserve">
</t>
    </r>
    <r>
      <rPr>
        <sz val="11"/>
        <rFont val="Arial"/>
        <family val="2"/>
        <charset val="238"/>
      </rPr>
      <t>Képes szakterületének  (érdek) képviseletére, közérthető, nyílt, pedagógiai tapasztalatai és nézetei közvetítésére más szak-és tudományterületek képviselői előtt, tágabb társadalmi környezetben érvelni és bemutatni a testnevelés és sport egészségfejlesztő és egészségmegőrző, személyiségfejlesztő hatásmechanizmusát.
Attitűdje: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Példamutató és ösztönző személyiséggel, tudományos alapokon nyugvó tudásbázissal, pozitív szemléletmóddal és elkötelezettséggel rendelkezik, amely a különböző sajátosságokkal rendelkező tanulóknál az egészségtudatos aktív szokásrendszer, életmód és életforma kialakítását, fejlesztését és élethosszig tartó fenntartását segíti.
Munkáját alapos felkészülés, tervezés és rugalmas megvalósítás jellemzi.
A testnevelés és sport népszerűsítése és elfogadása érdekében együttműködő. Jellemzi a tanult mozgáskészlet kreatív használata, eredeti mozgások, mozgásfolyamatok, játékok alkotása.
Önálló tevékenységvégzés, problémamegoldó szemlélet jellemzi, felelősséget vállal a tanulók egészségtudatos magatartásáért, szociális érzékenységük és segítő magatartásuk kialakításáért.
A mozgásos tevékenységek során módszertani felkészültségével a különböző testi-lelki adottságú tanulók számára vonzóvá teszi a testnevelést, valamint az iskolai és iskolán kívüli sportéletet.
Tevékenységében egyaránt szerepet kap az inklúzió, a demokratikus gondolkodás, az állampolgári nevelés, a társadalmi részvétel és felelősségvállalás.
A tanulók reális ön-és társértékelését alakítva segíti az önbecsülés, reális énkép kialakítását, amellyel útmutatást ad a tanulóknak a tanulást várhatóan leghatékonyabban segítő tanulási módokról.
A tanulók egyéniségét, jellemzőit figyelembe véve, az önmagukhoz mért fejlődést értékeli. Reflektív mszerek segítségével az esélyegyenlőségre törekszik.</t>
    </r>
  </si>
  <si>
    <t>Knowledge: Upon successful completion of this course, the student will become familiar with the theory and practice of joint and spine protection. It can recognize the onset and development of musculoskeletal disorders.
Is familiar with the tools of physical education, health promotion and sport that
methods that can help a physiotherapist to improve their health and motor skills.
 Able to restore children's performance as much as possible.
He knows the special possibilities of the psychosomatic development of obese pupils, students and adults who are lagging behind in their development, the issues of prevention and rehabilitation.
He/she can suggest alternatives for dealing with or solving problems. Knows the possibilities of cooperation with specialists, physiotherapists, parents. Knows and applies the new European directives to determine the status of physical development.
Enhances the need and love of sports for students with different health conditions.
Through his/her activity he/she can provide a sense of success and a source of joy for students with poorer physical abilities in sports by activities that suit their abilities. He/she helps to transfer information related to psychomotor content,  independent and conscious in learning and practice.
He knows the effects of positive learning environments based on different development goals on learning effectiveness, the methodological possibilities of differentiated learning organization in physical education.
He knows the procedures with which he helps students develop self-esteem and a realistic self-image by shaping their students' realistic self- and peer evaluations.
Skills: Ability to devise prevention tasks and games to promote  a healthy lifestyle.
Able to ensure equal opportunities with his knowledge and motivation. He/she is suitable for the accurate, high-quality planning and management of physical education classes in public education for maintaining and promoting health in these classes.
Able to choose effective methods, work forms and tools, and to apply them reflectively.
Able to create a safe, positive and motivating learning environment for effective learning and skill development.
Able to choose individualized (catch-up, disadvantage compensating, talent nurturing) learning paths.
He is able to plan and lead modern and differentiated preventive exercise programs, catch-up and talent development programs for students with different abilities and knowledge
He is able to realistically and professionally analyze and evaluate the implementation of individual treatment in his own practice.
Recognizes students' personality development difficulties and is able to provide them with help or ask for help from other professionals.
He is able to create relationships and forms of cooperation based on mutual respect and trust with students, fellow teachers and parents, extracurricular sports professionals, and representatives of the field.
He represents his point of view, is able to convince others and can be convinced himself.
Able to represent his/her field of expertise (interests), communicate his/her open, pedagogical experiences and views in a clear, understandable manner before representatives of other fields of expertise and science, to argue and present the health-improving and health-preserving, personality-developing effect mechanisms of physical education and sports in a wider social environment.
Attitude: He/she can provide a sense of success during his classes,  can provide a source of joy for students with poorer physical abilities in sports by activities that correspond to their abilities.  Helps to transfer information related to psychomotor content, he/she is an independent and conscious in  learning and practice.
It is committed to the full development of students ’health.
With its methodological preparation during physical activities, it makes physical education and sports life in and out of school attractive for students with different physical and mental abilities.
He has an exemplary and stimulating personality, a knowledge base based on scientific foundations, a positive attitude and commitment, which helps the formation, development and lifelong maintenance of a health-conscious active habit system, lifestyle and way of life for students with different characteristics.
His work is characterized by thorough preparation, planning and flexible implementation.
Cooperates for the promotion and acceptance of physical education and sports. It is characterized by the creative use of the learned set of movements, the creation of original movements, movement processes, and games.
Cooperates for the promotion and acceptance of physical education and sports. It is characterized by the creative use of the learned set of movements, the creation of original movements, movement processes, and games.
With its methodological preparation during movement activities, it makes physical education, as well as sports life at school and outside of school, attractive to students with different physical and mental abilities.
Inclusion, democratic thinking, civic education, social participation and responsibility play a role in its activities.
By shaping the students' realistic self- and peer evaluation, it helps to develop self-esteem and a realistic self-image, with which it provides guidance to the students on the learning methods that are expected to support learning most effectively.
Taking into account the individuality and characteristics of the students, it evaluates the progress measured for themselves. It strives for equal opportunities with the help of reflective tools.</t>
  </si>
  <si>
    <t>gyakorlati beszámoló  értékelés: 5 fokozatú érdemjegy
Zárthelyi dolgozat: 5 fojozatú érdemjegy.</t>
  </si>
  <si>
    <t xml:space="preserve">Kötelező irodalom:
Csider T.  (2002): Az iskolai gyógytestnevelés gyakorlati és mozgás elemzése. SE Testnevelési és Sporttudományi Kar, Budapest, 156., ISBN: -
Gárdos M., Mónus A. (1991): Gyógytestnevelés. Magyar Testnevelési Egyetem, Budapest, 370., ISBN: 963 253 391 1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
</t>
  </si>
  <si>
    <t xml:space="preserve">A grundbirkózás technikájának, szabályainak elsajátítása és gyakorlatban történő alkalmazása. Az önvédelmi módok megismerése és gyakorlatainak kontrollált végrehajtása. Különböző eséstechnikák biztonságos végrehajtása társ közreműködésével is.
Leszorítás-technikák és leszorításból történő szabadulások megismerése. Állásküzdelem kialakítása a dzsúdó elsajátított dobásaival. Veszélyes helyzetek, fenyegetettség felismerése, viselkedésminták elsajátítása a fenyegetettség elkerülésére. Segítségkérésre, menekülésre vonatkozó ismeretek elsajátítása.
</t>
  </si>
  <si>
    <t>Acquisition and practical application of the technique and rules of ground wrestling. Learn about self-defense methods and control their practices. Safe execution of various fall techniques also with the help of a partner.
Understanding Suppression Techniques and Reliefs from Depression. Creating a job fight with mastered throws of judo. Dangerous situations, threat recognition, learning behavior patterns to avoid the threat. Acquiring knowledge about asking for help and escaping.</t>
  </si>
  <si>
    <t>Tudása: A kurzus sikeres elvégzése után a hallgató ismeri az oktatásra kerülő gyakorlatok technikailag helyes végrehajtását. Átfogó ismeretekkel rendelkezik a szabálytalan és tilos fogásokról.
Ismeri a változatos munkaformákat, amelyek alkalmazásával a heterogén életkori csoportokban erősíti a konstruktív kooperációt.
Képességei: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Képes a tanulót folyamatos döntési helyzet elé állítva, személyiségét és a társas kapcsolatait differenciáltan fejleszteni.
Attitűdje: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</si>
  <si>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Kötelező irodalom:
Tóth L. (1994): Judo gyerekeknek. Bushido-Sensei BT, 117., ISBN: -
Pucsok J. M. – Veress Gy. (2015): Küzdősportok (judo) oktatásának elmélete és módszertana. Nyíregyházi Főiskola Könyvkiadó, 62., ISBN: 978-615- 5545-06-1
Ajánlott irodalom:
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t>
  </si>
  <si>
    <t xml:space="preserve">A kurzus célja, hogy alapvető anatómiai ismereteket nyújtson a hallgatóknak szervezetünk fő szervrendszerei felépítéséről és legalapvetőbb működéseiről.
A kurzus során a hallgatók az emberi test alapvető szerkezeti felépítése, szövettani struktúrájának tanulmányozása után elsajátítják a törzs, a felső és alsó végtag egyszerű mozgásait kivitelező anatómia készülékek szerkezetét és működését. Megértik, hogy fő ízületeinkben milyen mozgástípusok jöhetnek létre, illetve milyen izomcsoportok felelősek az egyes mozgások végrehajtásáért. Tanulmányozzák a keringés, a légzés, a kiválasztás, a nemi szervek, az emésztés, az endokrin és az idegrendszer, valamint az érzékszervek anatómiáját. 
</t>
  </si>
  <si>
    <t xml:space="preserve">3 fokozatú értékelés </t>
  </si>
  <si>
    <t>3 grade rating</t>
  </si>
  <si>
    <t xml:space="preserve">A labdarúgás nemzetközi és hazai története, eredete és fejlődésének szakaszai. A sportág játék- és verseny-szabályai. A labdarúgás oktatásmódszertana, valamint az előkészítő, rávezető, gyakorlatok jelentősége az oktatásban. A játékos képzés négy területének megismerése. Az elsajátításra kerülő játékelemek, játék közbeni alkalmazásának (taktika) vonatkozásai, az életkori sajátosságok, az egyes posztok, és a csapatjáték fejlődési követelményeivel összhangban. A kapusjáték sajátosságai
A szükséges kondicionális és koordinációs képességek megszerzése, fejlesztése a labdanélküli és labdás technikák végrehajtásához. A tipikus játékmenet (védekezés-támadás) lefolytatásához szükséges alap technikák, taktikai megoldások elsajátítása. A párharc oktatásának gyakorlatai a játékos képzés folyamatában. Játékos feladatok 2-3-4 játékos együttműködésével, háromszög, négyszög, vagy rombusz alakzatban. A labdás koordináció fejlesztése az idő, a pontosság, a feladatbonyolultság és a mozgás összehangolásának kényszere okozta feltételek között.
Labdarúgás könnyített szabályokkal. Az emberfogásos védekezés oktatása a játék-alapelemek megismerésén keresztül.
</t>
  </si>
  <si>
    <t>The international and domestic history, origins and stages of development of football. Game and competition rules of the sport. The football education methodology, as well as the importance of preparatory, leading exercises in education. Getting to know the four areas of player training. The game elements to be mastered, the aspects of their application (tactics) during the game, in accordance with the age characteristics, individual positions, and the development requirements of team play. Peculiarities of goalkeeping
Acquisition and development of the necessary conditioning and coordination skills for the execution of techniques without the ball and with the ball. Mastering the basic techniques and tactical solutions required for the typical gameplay (defense-attack). Duel training exercises in the process of player training. Player tasks with the cooperation of 2-3-4 players, in a triangle, square or rhombus shape. The development of ball coordination under the conditions caused by time, accuracy, task complexity and the necessity to coordinate movement.
Football with simplified rules. Teaching man-to-man defense through learning the fundamentals of the game.</t>
  </si>
  <si>
    <t>1-5 érdemjegy, gyakorlati bemutató alapján</t>
  </si>
  <si>
    <t>1-5 marks, based on a practical presentation</t>
  </si>
  <si>
    <t>BICSKEI B. (1997): Utánpótláskorú labdarúgók felkészítése. Aréna 2000 – Sportfutár, Budapest, 330. BOTH J. (1999). A futball egy nagy játék I-II. Both és társa Kiadó, Budapest- Herminamező, 378.; 299. BRUGGMANN, B. (szerk.) (2003): 1020 gyermekfutball játék és gyakorlat. Dialóg Campus Kiadó, Budapest-Pécs, 304. BRUGGMANN, B. (szerk.) (2004): 766 futballkapus játék és gyakorlat. Dialóg Campus Kiadó, Budapest-Pécs, 170. GÖTL B.(2002): Labdarúgás, lépésről lépésre. Magyar Sporttudományi Társaság, Budapest, 248. A labdarúgás játékszabályai. MLSZ.</t>
  </si>
  <si>
    <t>A játékvezetés sajátosságai, viselkedés a pályán, protokoll.
A nemzetközi és magyar versenyrendszer, a korosztályos versenyeztetés hazai vonatkozásai. A labdarúgó játékosok, életkori, és játék tudásbeli fejlődésével összefüggő nevelési kérdések megismerése. A kisjátékok és a játékrendszeri ismeretek szerepének bemutatása a játék kialakítása szempontjából. A szervezet edzettségének növelése a szabadtéren különböző időjárási viszonyok között a játékelemek intenzív gyakorlásával és mérkőzések játszásával.
A tipikus játékmenet lefolytatásához szükséges magasabb szintű technikai- taktikai változatok, és azok oktatásmódszertanának elsajátítása. Támadásból védekezésbe történő visszarendeződés gyakorlatai. Kisjátékok alkalmazása (2:1, 3:1, 4:2, 5:2) két- három udvarra. Támadásvezetési gyakorlatok (labdatartás) emberelőnyben meghatározott feladatokkal. Játékvezetés, mérkőzés-jegyzőkönyvvezetés bajnoki mérkőzésen, illetve az egymás elleni játékban.</t>
  </si>
  <si>
    <t>Peculiarities of refereeing, behavior on the field, protocol.
The international and Hungarian competition system, domestic aspects of age group competition. Getting to know the educational issues related to the development of football players, their age and knowledge of the game. Presentation of the role of small games and knowledge of the game system in terms of the design of the game. Increasing the fitness of the body in the open air in different weather conditions by intensively practicing the game elements and playing matches.
Mastering the higher level technical-tactical versions and their teaching methodology necessary for conducting the typical gameplay. Practices for reorganizing from attack to defense. Use of small games (2:1, 3:1, 4:2, 5:2) for two or three courts. Attack management exercises (holding the ball) with defined tasks in the man advantage. Refereeing, scorekeeping in league matches and head-to-head matches.</t>
  </si>
  <si>
    <t>1-5 érdemjegy vizsgafelelet alapján</t>
  </si>
  <si>
    <t>1-5 marks based on exam answers</t>
  </si>
  <si>
    <t>A tudományos megismerés jellemzői. A kísérletezés alapfogalmai. A kutatási téma, illetve a kutatási célok kiválasztásának problémája. A hipotézis elemzés problémája és a kutatási terv készítése. A kutatási minta kiválasztása és a folyamat bemutatása a probléma meghatározásától az adatelemzési tervig. Az adatelemzés különböző formái és a változók kapcsolatának vizsgálata. Megbízhatóság, validitás.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</si>
  <si>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Characteristics of scientific cognition. Basic concepts of experimentation. The problem of choosing a research topic and objectives. The problem of hypothesis analysis and research design. Selection of research sample and description of the process from problem definition to data analysis plan. The different forms of data analysis and the relationships between variables. Reliability, validity. Research in practice. From question posing (literature search, internet use) to proof. Form and content of scientific publications. Hypothesis generation. Measurement skills. Data processing methods. Use of SPSS statistical software. Principles of thesis writing. Presentation aspects.</t>
  </si>
  <si>
    <t>előadás, esszé készítés</t>
  </si>
  <si>
    <t>an essay, a PPT presentation,</t>
  </si>
  <si>
    <t xml:space="preserve">BABBIE, E. (2008): A társadalomkutatás gyakorlata. Balassi Kiadó, Budapest, 744. 
ECO, U. (1991): Hogyan írjunk szakdolgozatot. Gondolat Kiadó, Budapest, 255.
FALUS, I. (szerk.) (2000): Bevezetés a pedagógiai kutatás módszereibe. Műszaki Könyvkiadó, Budapest, 540.
KECSKEMÉTI L., IZSÓ L. (2005): Bevezetés az SPSS programrendszerbe. ELTE Eötvös Kiadó, Budapest, 459.
MAJOROS P. (2004): A kutatásmódszertan alapjai. Budapest, Perfekt ZRT.
PINTÉR J., ÁCS P. (2007): Bevezetés a sportstatisztikába. Dialóg Campus Kiadó, Budapest – Pécs, 164.                             Hegedüs F. (2018): Bevezetés a tudományos kutatásba (https://mooc.nye.hu/login/index.php#section-16), Nyíregyházi Egyetem, Nyíregyháza
</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</si>
  <si>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</si>
  <si>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</si>
  <si>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előadás, órai hospitálás alapján reflexió az adott órához kapcsolódóan, hospitálási napló (3db) előre meghatározott megfigyelési szempontok alapján</t>
  </si>
  <si>
    <t>lecture, reflection on the basis of class observation related to the given class, observation diary (3 pieces) based on pre-defined observation criteria</t>
  </si>
  <si>
    <t>Csányi T., Kovács K., Boronyai Z.(2014): Alternatív játékok a mindennapos testneveléshez, testmozgáshoz. Magyar Diáksport Szövetség, Budapest, 10., ISBN: 978 615 80021 6 5 
• Vass Z., Simonné G.G., Pignitzkyné L.I., Boronyai Z., Révész L., Rétsági E., Csányi T. (2015): Egészség- és személyiségfejlesztő kézikönyv az iskolai testneveléshez. Magyar Diáksport Szövetség, Budapest, 112., ISBN: 978 615 80090 7 2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t>
  </si>
  <si>
    <t>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</si>
  <si>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</si>
  <si>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</si>
  <si>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</si>
  <si>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</si>
  <si>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</si>
  <si>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</si>
  <si>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projekt munka</t>
  </si>
  <si>
    <t>projekt work</t>
  </si>
  <si>
    <t xml:space="preserve">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</si>
  <si>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A sportpszichológiának, mint alkalmazott pszichológiai tudománynak a kialakulása. A sportoló adott szociális környezetben végzett sporttevékenységnek lélektani vonatkozásai és módszerei. Az optimális sportteljesítmény és felkészítés pszichés feltételei. A sporttevékenység személyiségfejlesztő hatása. A csapatpszichológia alapvető ismereteinek és módszereik elsajátítása.</t>
  </si>
  <si>
    <t xml:space="preserve">The emergence of sport psychology as an applied psychological science. The psychological aspects and methods of sporting activity in a given social context. The psychological conditions for optimal sport performance and preparation. Personality development effects of sporting activity. Acquisition of basic knowledge and methods of team psychology. </t>
  </si>
  <si>
    <t xml:space="preserve">Tudása: A kurzus sikeres elvégzése után a hallgató birtokában van a sport területén dolgozó oktató és versenyzőkkel kapcsolatban a motiváció, a személyiségfejlesztés alapvető ismereteinek. Tisztában van a sportteljesítmény fokozását segítő mentális módszerekkel.  Ismeri a tanulói személyiségfejleszés érdekében a változatosságra, következetességre, egymásra épülésre és élménydús tapasztalatokra hangsúlyt fektetve a testnevelés, illetve a sport oktatási, nevelési és megismerő rendszerét.
Képességei: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Képes olyan fejlesztő pedagógiai helyzeteket teremteni a testnevelés órán és a szabadidős tevékenységekben, mely hatásos a közösség iránti elkötelezettség és tolerancia fejlesztésében, valamint a konfliktusok megelőzésében és kezelésében. A sportpszichológia területén nyitott az új szakmai ismeretekre és módszerekre. 
Attitűdje: A sportszervezési feladatok során empatikus és érzékeny a munkatársaival szemben. Törekszik kooperatív együttműködésre és hatékonyan motiválja a sportolókat és a kollégáit. Példamutató igényességgel és felelősséggel törekszik az oktató-nevelő munkája során a közösségépítésre, illetve a családi élet , az értékek, tisztelet megerősítésére. Önállóan képes konfliktushelyzetek kezelésére, felelősségvállalás jellemzi az elvégzett munkájával és döntéseivel kapcsolatban. Felelősséggel tervezi a személyes szakmai fejlődését.
</t>
  </si>
  <si>
    <t xml:space="preserve">Kötelező irodalom:
Budavári Á. (2007): Sportpszichológia. Medicine Könyvkiadó Zrt, 252., ISBN: 9789632261096
Baumann S.  (2006): Csapatpszichológia. Dialog Campus, 203., ISBN: 9789639310742 
Lénárt Á. (2002): Téthelyzetben. Országos Sportegészségügyi Intézet, 147., ISBN: 9632061764
Ajánlott irodalom:
Gyömbér N., Kovács K. (2012): Fejben dől el - Sportpszichológia mindenkinek. Noran Libro Kiadó, 313., ISBN: 9789639996663
</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</si>
  <si>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</si>
  <si>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</si>
  <si>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 xml:space="preserve">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</si>
  <si>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</si>
  <si>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gyakorlati jegy,                 a hallgató köteles az átgondolt, szakmailag precízen elkészített óratervét mellékletekkel, szemléltető anyagokkal/eszközökkel a tanítás előtt legalább 3 munkanappal hamarabb eljuttatni a szakvezetőjéhez </t>
  </si>
  <si>
    <t>A röplabdázás nemzetközi és hazai története, eredete és fejlődésének szakaszai. A sportág játék és versenyszabályai. A röplabdázás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a labdanélküli és labdás technikák végrehajtásához. A tipikus labdamenet lefolytatásához szükséges alap technikák, taktikai megoldások elsajátítása. Röplabda játék, a pálya-, a szabály-, a létszám-, jellemzők manipulálásával, az eredményesebb oktatás érdekében.</t>
  </si>
  <si>
    <t xml:space="preserve">JIMMY CZIMEK &amp; DVV: Röplabda edzés &amp; edzősködés. Utánpótlás korosztálytól a professzionális röplabda játékosig. Meyer &amp; Meyer Verlag, Aachen, 2017)             MAGYAR RÖPLABDA SZÖVETSÉG: Egységes szakág- és korosztályspecifikus szakanyag (2022)  https://hunvolley.hu/wp-content/uploads/Egyseges-szakag-es-korosztalyspecifikus-UP-szakanyag-compressed.pdf                                                 VÁRI PÉTER, TÓTHNÉ DR. KäLBLI KATALIN, OLÁH ZSOLT, KÓKAI DÁVID: A röplabda-foglalkozások módszertani alapjai. https://www.tesim.hu/wp-content/uploads/2017/07/2019.02.22-1.4-Kepzesi_modszertan_roplabda.pdf  GYÖNGYÖSI ZOLTÁN: A röplabdázás oktatásának módszertana. In: Dr. Németh Zsolt (szerk.): A sportjátékok oktatásánának módszertani javaslatai. (PTE, Pécs, 2015)                               
MAGYAR RÖPLABDA SZÖVETSÉG: Röplabdázás szabálykönyve              </t>
  </si>
  <si>
    <t>A játékvezetés sajátosságai, viselkedés a pályán, protokoll. A nemzetközi és magyar versenyrendszer, a korosztályos versenyeztetés hazai vonatkozásai. Edző feladatai mérkőzés előtt, közben, után.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Játékrendszerek támadásban, védekezésben. A röplabda játékosok, életkori, és játék tudásbeli fejlődésével összefüggő nevelési kérdései.
A tipikus labdamenet lefolytatásához szükséges magasabb szintű technikai- taktikai változatok, és azok oktatásmódszertanának elsajátítása. Játékrendszer alkalmazása és annak tudatos változtatása a saját csapatunk erősségeinek, valamint az ellenfél gyengeségeinek felismerésével, mérkőzésszituációban. Játékvezetés, mérkőzés-jegyzőkönyv vezetése tanórán egymás elleni játékban. Magasabb osztályú, ill. korosztályos mérkőzések, edzések látogatása.
Közép-és emeltszintű érettségi mozgásanyaga.</t>
  </si>
  <si>
    <t>The characteristics of game management, behavior on the pitch, protocol. The domestic aspects of the international and Hungarian competition system, the age group competition. Coach's tasks before, during, after the match. The higher level technical-tactical variants, based on basic techniques, their education methodology, the play system (game system) aspects, age-specific characteristics and team play development requirements. Game systems in attack, defense. Educational issues related to the development of volleyball players, age and play. The higher level technical-tactical variants needed to conduct a typical ball and acquire their education methodology. Applying a game system and making conscious changes by recognizing the strengths of our team and the weaknesses of the opponent in a match situation. Game leadership, match records in the classroom game. Higher class, respectively. Visiting age group matches and training.</t>
  </si>
  <si>
    <t>Vizsgára bocsátás feltétele: gyakorlati beszámolók és zárthelyi dolgozat 50%-os teljesítése</t>
  </si>
  <si>
    <t>Requirement(s) for admission to examination: practice reports and an end-term test with a minimum passing rate of 50%</t>
  </si>
  <si>
    <t xml:space="preserve">JIMMY CZIMEK &amp; DVV: Röplabda edzés &amp; edzősködés. Utánpótlás korosztálytól a professzionális röplabda játékosig. Meyer &amp; Meyer Verlag, Aachen, 2017)             MAGYAR RÖPLABDA SZÖVETSÉG: Egységes szakág- és korosztályspecifikus szakanyag (2022)  https://hunvolley.hu/wp-content/uploads/Egyseges-szakag-es-korosztalyspecifikus-UP-szakanyag-compressed.pdf                                                 VÁRI PÉTER, TÓTHNÉ DR. KäLBLI KATALIN, OLÁH ZSOLT, KÓKAI DÁVID: A röplabda-foglalkozások módszertani alapjai. https://www.tesim.hu/wp-content/uploads/2017/07/2019.02.22-1.4-Kepzesi_modszertan_roplabda.pdf  GYÖNGYÖSI ZOLTÁN: A röplabdázás oktatásának módszertana. In: Dr. Németh Zsolt (szerk.): A sportjátékok oktatásánának módszertani javaslatai. (PTE, Pécs, 2015)                               
MAGYAR RÖPLABDA SZÖVETSÉG: Röplabdázás szabálykönyve                  </t>
  </si>
  <si>
    <t>Ismerjék a hallgatók a motoros képességek fejlesztésének elméleti alapjait, és gyakorlati módszereit. Ismerjék a motoros képességek biológiai hátterét. a korcsoportos sajátosságokat.  Legyenek naprakészek az új és bevált módszertani ismeretekből, tudják ezeket felhasználni tanári munkájuk során. A motoros képességek fejlesztésének és ellenőrzésének ismereteivel legyenek képesek rávilágítani az eredményes és sikeres tanulás fontosságára, lehetőségeire.</t>
  </si>
  <si>
    <t>Students should know the theoretical foundations and practical methods of developing motor skills. Know the biological background of motor skills. age group characteristics. They should be up-to-date with new and proven methodological knowledge, and be able to use them in their work as teachers. With knowledge of the development and control of motor skills, they should be able to highlight the importance and possibilities of effective and successful learning.</t>
  </si>
  <si>
    <t>írábeli zárthelyi dolgozat; gyakorlati bemutatás.</t>
  </si>
  <si>
    <t xml:space="preserve">written exam;                   </t>
  </si>
  <si>
    <t>Katics, L. (2015). Kondicionális és koordinációs képességek fejlesztése. Pécs: PTE TTK ISBN 978-963-642-949-2.
Katics L.- Lőrinczy D. (2004): Erőedzés. Pécsi Direkt Kft, Alexandra Kiadó, Pécs. ISBN: 1-4020-2218-2.
Ács P. (2009): Sporttudományi kutatások módszertana. PTE-TTK TSTI, Pécs. ISBN:978-963-642-275-2.
Dubecz, J. (2009): Általános edzéselmélet és módszertan. Rectus Kft.. Budapest.</t>
  </si>
  <si>
    <t xml:space="preserve">A hallgató ismerje meg a gimnasztika alapfogalmait, szaknyelvét, mozgásanyagát, ennek széleskörű differenciált alkalmazási lehetőségeit.
A gimnasztika általánosan-, sokoldalúan- és speciálisan képző gyakorlataival, módszeres
oktatásával teremtsük meg a testnevelés tantárgy oktatásához szükséges előfeltételeket,
képességeket, készségeket. A hallgatók sajátítsák el azokat az alapismereteket, amely a
testnevelés tantárgy előkészítő gyakorlatait tartalmazzák. </t>
  </si>
  <si>
    <t>írásbeli Zh;                gyakorlati bemutatás</t>
  </si>
  <si>
    <t>written exam;                   physical skill levels and performing gymnastic exercises</t>
  </si>
  <si>
    <t xml:space="preserve">
Honfi L. (2019): Gimnasztika, Debreceni Egyetemi Kiadó, Debrecen. ISBN 978-963-318-790-6.     Metzig M. (2010): Gimasztika, TF Továbbképző Intézet. Budapest</t>
  </si>
  <si>
    <t>A hallgató ismerje meg a gimnasztika alapfogalmait, szaknyelvét, mozgásanyagát, ennek széleskörű differenciált alkalmazási lehetőségeit.   A gimnasztika általánosan-, sokoldalúan- és speciálisan képző gyakorlataival, módszeres oktatásával teremtsük meg a testnevelés tantárgy oktatásához szükséges előfeltételeket, képességeket, készségeket. A hallgatók sajátítsák el azokat az ismereteket, amely a testnevelés tantárgy előkészítő, fejlesztő gyakorlatait tartalmazzák.</t>
  </si>
  <si>
    <t>gyakorlati bemutatás; kollokvium</t>
  </si>
  <si>
    <t xml:space="preserve">physical skill levels and performing gymnastic exercises;                  colloquium     </t>
  </si>
  <si>
    <t>Honfi L. (2019): Gimnasztika, Debreceni Egyetemi Kiadó, Debrecen. ISBN 978-963-318-790-6.                                     Metzig M. (2010): Gimasztika, TF Továbbképző Intézet. Budapest</t>
  </si>
  <si>
    <t>Rendszeres edzés és versenyzés a választott sportágban. A hallgató az edzések során sajátítsa el azokat a szakmai, módszer és személyes kompetenciákat, melyeknek birtokában képessé válik az adott sportág népszerűsítésére és az adott sportági mozgásanyag oktatására, edzéseinek levezetésére. A gyakorlat folyamatában elsajátított tudást a tanári tevékenységében felhasználja. Ismerje meg a sportág specifikus edzéstervezés lépéseit, majd ültesse át a gyakorlatba, makro-mezo-és mikrociklus kidolgozása formájában</t>
  </si>
  <si>
    <t>Regular training and competition in the chosen sport. During the training, the student must acquire the professional, method and personal competences that will enable him to promote the given sport, teach the movement material of the given sport, and conduct his training. He uses the knowledge acquired during the practice in his teaching activities. Learn the steps of sport-specific training planning and then put it into practice in the form of developing a macro-meso- and microcycle</t>
  </si>
  <si>
    <t xml:space="preserve">Tudása: A sportág versenyszerű műveléséhez szükséges valamennyi játékos poszt, illetve versenyszám technikai-taktikai elemeinek elméleti és gyakorlati ismerete.
Képességei: Képes a játékelemek, sportági technikák végrehajtására, taktikai szituációkban történő alkalmazására. Átlátja az edzésgyakorlatok alkalmazásának szempontjait az egyéni és csapat megoldások területén, a fejlesztés szempontjából. 
Attitűdje: A hallgató azonosuljon sportágának pozitív értékrendjével. Törekszik aktív és tudatos résztvevője lenni az edzés folyamatának
</t>
  </si>
  <si>
    <t>Knowledge: Theoretical and practical knowledge of all player positions and technical-tactical elements of the competition required for the competitive cultivation of the sport.
Abilities: Able to implement game elements and sports techniques and apply them in tactical situations. Understands the aspects of the application of training exercises in the field of individual and team solutions, from the point of view of development. 
Attitude: The student should identify with the positive values ​​of his sport. He strives to be an active and conscious participant in the training process</t>
  </si>
  <si>
    <t>NÁDORI L. (1981): Az edzés elmélete és módszertana. Sport, Budapest.
 NÁDORI L. ÉS MTSAI (1988): Sportképességek mérése. MTE, Budapest. 
 HARSÁNYI L.(2000): Edzéstudomány l-ll. Dialóg-Campus Kiadó, Pécs.
 KATICS L.- HARSÁNYI L.: Erőfejlesztés. Magánkiadás, Pécs              Sportágspecifikus szakirodalom</t>
  </si>
  <si>
    <t xml:space="preserve">Tudása: A hallgatónak tudása legyen a labdarúgás életkori sajátosságokhoz igazodó alap-technikai és taktikai készletének, valamint elméleti ismereteinek elsajátíttatására. Tudjon aktívan részt venni a labdarúgás előkészítő játékaiban és az egyszerűsített, valamint kiteljesedő változataiban.
Képességei: A hallgató fejlődése nyomán, mérkőzésszituációban, az elsajátított tananyagot a sportág jellegének megfelelően alkalmazza. Képes a sportjátékok sajátos nevelő hatásai alapján, közösségi normák szerint teljesíteni.
Attitűdje: A csapatjáték közösség formáló erején keresztül, saját személyiségvonásait felismeri.
</t>
  </si>
  <si>
    <t>Knowledge: The student should have the knowledge to acquire the basic technical and tactical set of soccer, as well as the theoretical knowledge, adapted to the age characteristics. Be able to actively participate in football preparatory games and simplified and full versions of football.
Abilities: Following the student's development, in a match situation, he applies the learned material according to the nature of the sport. He is able to perform according to community standards based on the specific educational effects of sports games.
Attitude: Through the formative power of the team game community, he recognizes his own personality traits.</t>
  </si>
  <si>
    <t>Rendszeres edzés és versenyzés a választott sportágban. A hallgató az edzések során sajátítsa el azokat a szakmai, módszer és személyes kompetenciákat, melyeknek birtokában képessé válik az adott sportág népszerűsítésére és az adott sportági mozgásanyag oktatására, edzéseinek levezetésére. A gyakorlat folyamatában elsajátított tudást a tanári tevékenységében felhasználja. Edzésciklusokon belül készítsen többféle edzéstervet, életkori, nemi és az adott ciklus specialitásainak (felkészülés-verseny) figyelembevételével</t>
  </si>
  <si>
    <t>Regular training and competition in the chosen sport. During the training, the student must acquire the professional, method and personal competences that will enable him to promote the given sport, teach the movement material of the given sport, and conduct his training. He uses the knowledge acquired during the practice in his teaching activities. Create several training plans within training cycles, taking into account age, gender and the specialties of the given cycle (preparation-competition)</t>
  </si>
  <si>
    <t xml:space="preserve">Tudása: A sportág versenyszerű műveléséhez szükséges speciális játékos poszt, illetve versenyszám technikai-taktikai elemeinek elméleti és gyakorlati ismerete. Ismeri a korosztályos képzés anyagát és tisztában van az egyes korosztályok képzési sajátosságaival.
Képességei: Képes a játékelemek, sportági technikák taktikai feladatok végrehajtására a saját posztján vagy versenyszámában. Képes a versenyszám, vagy a játékos poszt sajátosságait beilleszteni a verseny megkövetelte körülmények közé.
Attitűdje: A hallgató magatartásával az egészséges életmód mintáját közvetítse. Az edzés folyamatában segítő szándékkal figyelje a társai tevékenységét
</t>
  </si>
  <si>
    <t xml:space="preserve">Knowledge: Theoretical and practical knowledge of the technical and tactical elements of the special player position and competition required for the competitive cultivation of the sport. He knows the material of the age group training and is aware of the training characteristics of each age group.
Abilities: Able to perform tactical tasks of game elements and sports techniques in his own position or competition. He is able to fit the characteristics of the competition or the player's position into the conditions required by the competition.
Attitude: Use the student's behavior to convey a model of a healthy lifestyle. Observe the activities of your companions with the intention of helping in the training process
</t>
  </si>
  <si>
    <t xml:space="preserve">Rendszeres edzés és versenyzés a választott sportágban. A hallgató az edzések során sajátítsa el azokat a szakmai, módszer és személyes kompetenciákat, melyeknek birtokában képessé válik az adott sportág népszerűsítésére és az adott sportági mozgásanyag oktatására, edzéseinek levezetésére. A gyakorlat folyamatában elsajátított tudást a tanári tevékenységében felhasználja. A sportági edzésen vezessen le edzésrészeket, majd teljes edzéseket. Lásson el játékvezetői feladatokat.
</t>
  </si>
  <si>
    <t>Regular training and competition in the chosen sport. During the training, the student must acquire the professional, method and personal competences that will enable him to promote the given sport, teach the movement material of the given sport, and conduct his training. He uses the knowledge acquired during the practice in his teaching activities. In sports training, conduct training sessions and then full training sessions. Perform refereeing duties</t>
  </si>
  <si>
    <t xml:space="preserve">Tudása: Edzésvezetési feladatok ellátásán keresztül részt tud venni a társak egyéni, csapatrész, csapat fejlesztési folyamatában. Játékvezetői, versenybírói feladatkörben tudja a mérkőzés vagy verseny protokollt.
Képességei: Képes az edzések levezetésére, alkalmazkodik az előzetesen nem tervezett szituációk megoldására.
Be tud avatkozni felmerülő konfliktusok megoldása érdekében. Mérkőzésvezetői vagy versenybírói tevékenységet lát el a gyakorlatban.
Attitűdje: Törekszik a szituációs helyzetek megoldásában, a mindenki számára kedvező megoldás alkalmazására.
A fair play szellemisége nevében végzi tevékenységét.
</t>
  </si>
  <si>
    <t>Rendszeres edzés és versenyzés a választott sportágban. A hallgató az edzések során sajátítsa el azokat a szakmai, módszer és személyes kompetenciákat, melyeknek birtokában képessé válik az adott sportág népszerűsítésére és az adott sportági mozgásanyag oktatására, edzéseinek levezetésére. A gyakorlat folyamatában elsajátított tudást a tanári tevékenységében felhasználja. Ismerje meg a sportág hazai szervezeti felépítését, a korosztályos versenyeztetés, valamint a kiválasztás szempontrendszerét.</t>
  </si>
  <si>
    <t>Regular training and competition in the chosen sport. During the training, the student must acquire the professional, method and personal competences that will enable him to promote the given sport, teach the movement material of the given sport, and conduct his training. He uses the knowledge acquired during the practice in his teaching activities. Get to know the domestic organizational structure of the sport, age-group competition, and selection criteria.</t>
  </si>
  <si>
    <t xml:space="preserve">Tudása: Felismeri a fejlesztési folyamat beavatkozási pontjait. Tájékozott a korosztályos képzésben szükséges differenciálásra, az edzésfeladatok, gyakorlatok tekintetében. 
Képességei: Képes korosztályokra bontott edzések tervezésére, levezetésére. Felismeri a jelentkező technikai- taktikai hiányosságokat és képes azok korrigálására.
Attitűdje: Törekedjen szakmai elméleti –gyakorlati ismereteinek bővítésére. A tanári és edzői szerepek jellegzetességeit megfelelően alkalmazza
</t>
  </si>
  <si>
    <t>A kurzus célja, hogy a hallgatók betekintést nyerjenek a funkcionális gimnasztika főbb alkalmazási területeibe. Megismerjék és később a gyakorlatban alkalmazni tudják a gimnasztika gyakorlatanyagát mind az egészséges, mind a speciális igényű tanulók képzésében. Ismerjék meg az egyes gyakorlatok hatásmechanizmusát, azok hogyan képesek pozitívan befolyásolni a szervrendszerek működédét, a testi érés folyamatát, az esetlegesen kialakult elváltozásokat, rendellenességeket, fejlődési zavarokat. Ismereteket szerezzenek a sportsérülések megelőzése, és rehabilitációja területén.</t>
  </si>
  <si>
    <t>The aim of the course is for students to gain insight into the main application areas of functional gymnastics.They will get to know and later be able to apply the exercise material of gymnastics in the training of both healthy and special needs students.Get to know the effect mechanism of each exercise, how they are able to positively influence the functioning of the organ systems, the process of physical maturation, any changes, disorders, and developmental disorders that may have developed. Gain knowledge in the field of prevention and rehabilitation of sports injuries.</t>
  </si>
  <si>
    <t>Knowledge: Knows the objectives of gymnastic exercises, their functional characteristics and the reasonable sequence of different exercises. Skills:They should be able to group individual exercises based on their effect and function on the body, and be able to apply them in practice. It is capable of individual physical load capacity and motor performance and to improve joint mobility.                                                   Attitude: Takes into account the individual's personal attitude, physical and mental abilities and characteristics.</t>
  </si>
  <si>
    <t>Írásbeli dolgozat (Zh)</t>
  </si>
  <si>
    <t xml:space="preserve">written exam; </t>
  </si>
  <si>
    <t xml:space="preserve">Oettinger B. - Oettinger T. (2011): Funkcionális gimnasztika, Dialóg Campus Kiadó. ISBN: 978-963-642-414-5.                                            Vajda I. (2015): Módszertani kézikönyv a tartásjavító és mozgáskoordinációt
fejlesztő gyakorlatok oktatásához, Nyíregyházi Főiskola.
Honfi L. (2019): Gimnasztika. Debreceni Egyetemi Kiadó, Debrecen;
Derzsy B. (2006): A gimnasztika alapjai. Fit-Forma kft. Budapest.. </t>
  </si>
  <si>
    <t xml:space="preserve">Ismerjék meg a hallgatók a motoros  képességek  mérésének elméleti alapjait, gyakorlati  szempontjait,módszereit. A legkorszerűbb mérési és adatfeldolgozási módszerek naprakész ismerete és alkalmazása valósuljon meg. Az ismereteket tudják  felhasználni  a  testnevelő tanári munkájuk eredményességének ellenőrzésére,  a tanári  munka  tervezésére.  Biztosítson  olyan  tudást,  amelyet  kreatívan  tudnak alkalmazni tanári munkájuk sikeres végzéséhez.      </t>
  </si>
  <si>
    <t>Let the students learn about the theoretical foundations, practical aspects and methods of measuring motor skills.
Up-to-date knowledge and application of the most modern measurement and data processing methods should be implemented.
They can use the knowledge to check the effectiveness of their work as a physical education teacher and to plan their work as a teacher. Provide them with knowledge that they can creatively apply to successfully carry out their work as teachers.</t>
  </si>
  <si>
    <t>írásbeli dolgozat (Zh)</t>
  </si>
  <si>
    <t>Kaj M, Csányi T, Karsai I, Marton O (2014) Kézikönyv a Nemzeti Egységes Tanulói Fittségi Teszt (NETFIT) alkalmazásához. Magyar Diáksport Szövetség, Budapest
Mérey I (2006) Mérd magad! Egészség, fittség tudatosan. Mini Hungarofit. Magánkiadás, Budapest
Nádori L, Derzsy B, Fábián Gy, Ozsváth K, Rigler E, Zsidegh M (1998) Sportképességek mérése. Magyar
Testnevelési Egyetem, Budapest                                                                                      Nagy Gy., Báthori B., Makszin I. (1992): Mérési  és számítási módszerek a testnevelésben. Magyar Testnevelési Egyetem Kiadó, Budapest.             Pintér J. - Ács P. (2007): Bevezetés a sportstatisztikába. Dialóg Campus Kiadó, Budapest-Pécs.</t>
  </si>
  <si>
    <t xml:space="preserve">A hallgató ismerje meg az edzéselmélet alapjait, a modern edzéseszközöket és módszereket. Ismerjék meg és a gyakorlatban képesek legyenek alkalmazni a motoros képességeket és azok fejlesztésének elméleti és gyakorlati hátterét. Továbbá a kurzus célja, hogy megfelelő elméleti és gyakorlati alapot biztosítson, egy későbbi részletes edzésterv elkészítéséhez. A tanult ismereteket legyenek képesek a testnevelő tanári munkában, vagy a sporttudomány más területén alkalmazni. </t>
  </si>
  <si>
    <t>The student should learn the basics of training theory, modern training tools and methods. Learn and be able to apply motor skills and the theoretical and practical background of their development in practice. Furthermore, the aim of the course is to provide a suitable theoretical and practical basis for preparing a detailed training plan later on. They should be able to apply the knowledge they have learned in their work as a physical education teacher or in other areas of sports science.</t>
  </si>
  <si>
    <t>written exam.</t>
  </si>
  <si>
    <t xml:space="preserve">1. Pucsok J. M. (2009): Edzéselmélet-Sportismeretek III. p. 40.                                     2. Harsányi L. (2000): Edzéstudomány I., Dialóg Campus kiadó                                                     3. Dubecz J. (2009): Általános edzéselmélet és módszertan, SE TSK, Budapest </t>
  </si>
  <si>
    <t xml:space="preserve">Tantervelméleti alapismeretek. Óratípusok, módszerek, munkaformák. Tanmenet készítés az időszakok függvényében. Az előkészítő résszel kapcsolatos szaknyelvi ismeretek rendszerének elsajátítása. Felelevenítés és alkalmazás a gimnasztika rajzírás, szakleírás, gyakorlatvezetés ismereteiből. Előkészítő rész levezetése mikrotanítás formátumban. Minőségi testnevelés oktatása a 21. században, a mindennapos testnevelés. Oktatási stratégiák, foglalkoztatási formák. Testnevelés óra szerkezete, felépítése, szokásrendje.  </t>
  </si>
  <si>
    <t>Basic knowledge of curriculum theory. Class types, methods, work forms. Creating a course depending on the periods. Acquiring the system of technical language knowledge related to the preparatory part. Revitalization and application of the knowledge of gymnastics drawing, technical description, practice management. Conducting a preparatory part in a micro-teaching format. Teaching quality physical education in the 21st century, everyday physical education. Educational strategies, forms of employment. Physical education class structure, structure, routine.</t>
  </si>
  <si>
    <t>Mikrotanítások,a félév végi zárthelyi dolgozat 50%-os teljesítése</t>
  </si>
  <si>
    <t>Micro-lessons, 50% completion of the end-of-semester homework</t>
  </si>
  <si>
    <t xml:space="preserve">Kötelező irodalom:• Arday A. (szerk.) (2001): A testnevelés tanítása. Tanári kézikönyv felső tagozatos pedagógusok számára. Korona Kiadó, Budapest, 224., ISBN: 963-937-625-6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Hamar Pál (2022) : Testnevelés – tudomány, tervezés, oktatás, értékelés ELTE Eötvös Kiadó  Budapest ISBN 978-963-312-344-7
- Moravecz Marianna (2022): Diákok sportja - hallgatók egészségtőkéje? a mindennapos testnevelés jéghegy-modellje a hallgatói egészségtudatosság és eredményesség tükrében Szeged, Magyarország: Belvedere Meridionale 273 p.
- Urbinné Borbély Szilvia: A mindennapi testnevelés implementációjának megítélése az Észak-alföldi régióban (2018) https://dea.lib.unideb.hu/dea/bitstream/handle/2437/251295/UrbinneBorbelySzilvia_disszertacio_titkositott.pdf?isAllowed=y&amp;sequence=1 
</t>
  </si>
  <si>
    <t xml:space="preserve">A testnevelésórák helye az oktatás folyamatában. (NAT, Kerettanterv, helyi tanterv). A testnevelés órák típusai. Testgyakorlati ágak oktathatósága. A motoros tanulás folyamata. Cél- és rávezető gyakorlatok rendszere. Fő rész tervezése és levezetése mikrotanítás formátumban. A sportszakember-képzés területén lehetséges szakmai tantárgyak elmélete, gyakorlata és módszertana. Iskolai testnevelésóra hospitálás. Hospitálási napló készítése. Óratervek és azokra vonatkozó reflexió készítése. </t>
  </si>
  <si>
    <t xml:space="preserve">The place of physical education lessons in the educational process (NAT, Framework Curriculum, Local Curriculum). Types of physical education lessons. The teaching of physical education. The motor learning process. System of target and lead exercises. Design and delivery of the main part in a micro-teaching format. Theory, practice and methodology of possible professional subjects in the field of sports training. Observation of physical education lessons in schools. Preparation of a diary for observation. Preparation of lesson plans and reflections on them
</t>
  </si>
  <si>
    <t>Mikrotanítások, óratervek, tanmenet készítése és a félév végi zárthelyi dolgozat 50%-os teljesítése</t>
  </si>
  <si>
    <t>Micro-lessons, lesson plan, curriculum, 50% completion of the end-of-semester homework</t>
  </si>
  <si>
    <t xml:space="preserve">Kötelező irodalom:
• Boronyai Z., Király T.-Pappné G.Zs., Csányi T.(2015): Mozgásfejlesztés, ügyességfejlesztés mozgáskoncepciós megközelítésben. Magyar Diáksport Szövetség, Budapest, 86., ISBN: 978 615 80090 8 9 
• Boronyai Z., Kovács K., Csányi T. (2014): A taktikai gondolkodás fejlesztésének lehetőségei a játékoktatásban. Magyar Diáksport Szövetség, Budapest, 108., ISBN: 978 615 80090 5 8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Moravecz Marianna (2022): Diákok sportja - hallgatók egészségtőkéje? a mindennapos testnevelés jéghegy-modellje a hallgatói egészségtudatosság és eredményesség tükrében Szeged, Magyarország: Belvedere Meridionale 273 p
- Urbinné Borbély Szilvia: A mindennapi testnevelés implementációjának megítélése az Észak-alföldi régióban (2018) https://dea.lib.unideb.hu/dea/bitstream/handle/2437/251295/UrbinneBorbelySzilvia_disszertacio_titkositott.pdf?isAllowed=y&amp;sequence=1 
</t>
  </si>
  <si>
    <t>A kézilabdázás nemzetközi és hazai története, eredete és fejlődésének szakaszai. A sportág játék és versenyszabályai. A kézilabdázás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kapusjáték sajátosságai. A szükséges kondicionális és koordinációs képességek megszerzése a labdanélküli és labdás technikák végrehajtásához. A tipikus játékmenet (védekezés-támadás) lefolytatásához szükséges alap technikák, taktikai megoldások elsajátítása. Kézilabda játék, a pálya-, a szabály-, a létszám-, jellemzők manipulálásával, az eredményesebb oktatás érdekében. A kapus védekezés közbeni alap technikái, taktikai megoldásai, és részvétele a támadás indításában.</t>
  </si>
  <si>
    <t>The international and national history, origins and development of handball. Rules of the game and competition. Methodology of teaching the basic elements of handball and the importance of preparatory, lead-up and corrective exercises in teaching. The elements of the game to be learned, their application during the game (tactics), in accordance with the age characteristics, the developmental requirements of the individual posts and team play. The characteristics of goalkeeping. Acquisition of the necessary conditioning and coordination skills to execute ball-handling and ball-handling techniques. Acquisition of the basic techniques and tactical solutions necessary for the conduct of a typical game (defence-attack). Playing handball by manipulating the pitch, rules, number of players, characteristics, in order to achieve more effective training. Basic techniques, tactical solutions and participation of the goalkeeper in the defence and in the initiation of the attack.</t>
  </si>
  <si>
    <t>Gyakorlati beszámolók, valamint a beadandó házi dolgozat és félév végi zárthelyi dolgozat 50%-os teljesítése</t>
  </si>
  <si>
    <t>Practical reports and 50% completion of the homework assignment and end-of-semester closed assignment</t>
  </si>
  <si>
    <t>Kötelező irodalom:
•Marczinka Z. (2018): Kézilabdázás (Aktualizált 3. kiadás) Magyar Kézilabda Szövetség, Budapest, ISBN 978-615-80560-4-5                                                                                                                                                                    -Horváth J., Juhász I., Mocsai L., Németh A. (2004): Kézilabda. Papirusz Duola Kiadó, Budapest, 173., ISBN: 9789638634078.
• Juhász I., Kovács L., Mocsai L. (2004): Kézilabda II. kötet. Papirusz Duola Kiadó, Budapest, 194., ISBN: 963 497 061 3.
• Szabó J. (2004): Kézilabdázás. Technika. Taktika. Oktatás. JGYF Kiadó, Szeged, 266., ISBN: 963-9167-82-7.
• Nemzetközi Kézilabda Szövetség (2018): Kézilabda játékszabályok, https://www.keziszovetseg.hu/_include/_dokumentum/dokumentum.asp?p_kod=115&amp;p_kod_ev=2017 137.
Ajánlott irodalom:
• Baumberger, J. (szerk.) (2001): 704 kézilabda játék és gyakorlat. Dialóg Campus Kiadó, Budapest-Pécs, 173., ISBN: 9789639123</t>
  </si>
  <si>
    <t xml:space="preserve">Adaptív oktatási módszerek (differenciálás, tehetséggondozás.). Ellenőrzés- értékelés a testnevelés órán (alternatív módszerek). Közép- és emelt szintű érettségire való felkészítés irányelvei. Hatékony kommunikáció a testnevelés órán. Pozitív motivációs környezet kialakításának lehetőségei a testnevelés órán. Partneriskolákban a digitális oktatást segítő felületek kezelésének ismeretátadása. Egészség, egészségtudat, egészségmagatartás. Pedagógus kompetenciák, pedagógus minősítések, értékelések-indikátorok a testnevelőknél. Kollaboratív tanítás és oktatás
</t>
  </si>
  <si>
    <t>Adaptive teaching methods (differentiation, talent management). Control-evaluation in the physical education class (alternative methods). Guidelines for the preparation for the intermediate and advanced school-leaving examinations. Effective communication in the physical education class. Possibilities of creating a positive motivational environment in physical education class. In partner schools, imparting knowledge on the management of interfaces supporting digital education. Health, health awareness, health behavior. Pedagogical competencies, teacher qualifications, evaluations-indicators for physical educatorsCollaborative teaching and learning</t>
  </si>
  <si>
    <t>Vizsgára bocsájtás feltétele: Mikrotanítások,a félév végi zárthelyi dolgozat 50%-os teljesítése</t>
  </si>
  <si>
    <t xml:space="preserve">Kötelező irodalom: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Hamar Pál (2022) : Testnevelés – tudomány, tervezés, oktatás, értékelés ELTE Eötvös Kiadó  Budapest ISBN 978-963-312-344-7
- Moravecz Marianna (2022): Diákok sportja - hallgatók egészségtőkéje? a mindennapos testnevelés jéghegy-modellje a hallgatói egészségtudatosság és eredményesség tükrében Szeged, Magyarország: Belvedere Meridionale 273 p.
- Urbinné Borbély Szilvia: A mindennapi testnevelés implementációjának megítélése az Észak-alföldi régióban (2018) https://dea.lib.unideb.hu/dea/bitstream/handle/2437/251295/UrbinneBorbelySzilvia_disszertacio_titkositott.pdf?isAllowed=y&amp;sequence=1 </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</si>
  <si>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kézilabda játékosok, életkori, és játéktudásbeli fejlődésével összefüggő nevelési kérdések. Játékvezetés, mérkőzés-jegyzőkönyvvezetés tanórán, egymás elleni játékban. Magasabb osztályú, ill. korosztályos mérkőzések, edzések látogatása.</t>
  </si>
  <si>
    <t>The international and Hungarian competition system, the domestic aspects of age-group competition. The higher technical-tactical variations to be learned, based on basic techniques, their teaching methods, their application during the game (game system), in accordance with the age-specific characteristics and the developmental requirements of team play. Educational issues related to the development of handball players, their age and playing skills. Game management, match-record keeping in the classroom, in one-on-one games. Attending matches and training sessions at higher divisions and age groups.</t>
  </si>
  <si>
    <t>Vizsgára bocsájtás feltétele a gyakorlati beszámolók, valamint a zárthelyi dolgozat 50%-os teljesítése</t>
  </si>
  <si>
    <t>requirement(s) for admission to examination: 50% of the practical reports and 50% of the final paper must be passed</t>
  </si>
  <si>
    <t xml:space="preserve">Különféle képességekkel rendelkező tanulók felkészítésének sajátosságai, különös tekintettel a tehetséges tanulók kiválasztására.
Tehetségelméletek. Tehetség felismerés, és –gondozás, sportágválasztás. A sporttehetségek jellemzői, és a tehetséggondozás (mentorálásra) a diákolimpia I–VI. korcsoportjaiban.  Az információs társadalom által elvárt tanári képességek.  
</t>
  </si>
  <si>
    <t xml:space="preserve">The specificities of preparing pupils with different abilities, with particular attention to the selection of gifted pupils.
Theories of talent. Talent identification and management, choice of sport. Characteristics of sport talents and talent management (mentoring) in the age groups I-VI of the student Olympics.  Teaching skills required by the information society.  </t>
  </si>
  <si>
    <t xml:space="preserve">vizsgára bocsátás feltétele: egy kiválasztott kutatás szóbeli prezentációja és félév végi zárthelyi dolgozat 50%-os teljesítése
</t>
  </si>
  <si>
    <t>requirement(s) for admission to examination: oral presentation of a selected research and completion of 50% of the end-of-semester closed paper</t>
  </si>
  <si>
    <t>KÖTELEZŐ IRODALOM
- Asztalos J. – Buglyó R. – Nagy Á. (2018): TEHETSÉGAZONOSÍTÓ MÓDSZEREK KIDOLGOZÁSA, A FEJLESZTÉSRE SZORULÓK KISZŰRÉSÉNEK MÓDSZERTANA Tehetségazonosító és-gondozó módszerek bemutatása tevékenységbe ágyazva. A sporttehetség felismerésének és gondozásának aktuális módszertani kérdései Debrecen, 2018
https://psycho.unideb.hu/sport/fejezetek/bm_sportpedagogia/_book/a-sportolo.html
/6. A SPORTOLÓ című fejezet az összefoglalásig/
- Orosz, R. (2010): A sporttehetség felismerésének és fejlesztésének alapjai. Magyar Tehetségsegítő Szervezetek Szövetsége. p. 90. (www.tehetseg.hu)
- Balogh, L.(2004): Iskolai tehetséggondozás Debreceni Egyetem. p. 484.(www.mateh.hu)
AJÁNLOTT IRODALOM
- Bíróné és mtsai (2011): Sportpedagógia – Kézikönyv a testnevelés és sport pedagógiai kérdéseinek tanulmányozásához. Pécsi Tudományegyetem, Szegedi Tudományegyetem, Nyugat-Magyarországi Egyetem, Eszterházy Károly Főiskola, Dialóg Campus Kiadó - Nordex Kft. (www.tankonyvtar.hu)
- Orosz, R. (2009): A labdarúgó tehetség kibontakoztatását befolyásoló pszichológiai tényezők vizsgálata. Egyetemi Doktori (PhD) értekezés, Debreceni Egyetem, Humán Tudományok Doktori Iskola.
 Harsányi L. (2000): Edzéstudomány I. Kiadó: Dialóg Campus Kiadó Budapest-Pécs, 342., ISBN:963-9123-37-4 
• Gyarmathy É. (2006): A tehetség fogalma, összetevői, típusai és azonosítása. ELTE Eötvös Kiadó, Budapest, 215., ISBN: 9634638503
• Mónus A. (szerk.) (2005): Iskolai testnevelés, utánpótlás – nevelés, tehetséggondozás. In: IV. Országos Sporttudományi Konferencia Kiadványa. 32-45., ISBN: 978-963-06-7748-6</t>
  </si>
  <si>
    <t>Az úszósport kialakulásának története. Az úszás hatásai. Az úszás alapvető biomechanikai törvényszerűségei. Kisvízes vízhezszoktatás. Vízhezszoktató és vízbiztonsági gyakorlatok és játékok. A merülés, a lebegés, a siklás, a vízbeugrások és a komplex gyakorlatok gyakorlatai. Mélyvízes vízhezszoktatás. A gyorsúszás és a mellúszás, és azok technikai elemeinek (rajt, forduló, célbaérkezés) technikája és oktatása. A két úszásnem története. A két úszásnemben 50 m leúszása időre. A gyorsúszás és a mellúszás szabályai. 200 m kitartó úszás ebben a 2 úszásnemben.</t>
  </si>
  <si>
    <t xml:space="preserve">Kötelező irodalom:
• Tóth Á. (2002): Úszás. Oktatás. (Sportági szakmódszertan). SE. Testnevelési és Sporttudományi Kar (TF), Budapest, 184., ISBN: 963 2530 18 7
• Tóth Á. (2004): Úszás. Technika. Magyar Testnevelési Egyetem, Budapest, 541., ISBN: 963 7166 59 9
Ajánlott irodalom:
• Tóth Á. (2008): Az úszás tankönyve. SE, Budapest, 541., ISBN: 978 963 7166 94 5
• Hamza I. (szerk.) (1995): Játék, egyensúlyozás, vízhez szoktatás. Kiadó: dr. Hamza István, Budapest, 108., ISBN: 963 450 834 0
• Kiss M. (2005): A versenyúszás alapjainak oktatása. Jedlik Oktatási Stúdió Budapest, 269., ISBN: 963 86514 8 2
</t>
  </si>
  <si>
    <t>A gyorsúszás és a mellúszás technikáját javító gyakorlatok.  A hátúszás és a pillangóúszás, és azok technikai elemeinek (rajt, forduló, célbaérkezés) technikája és oktatása. A két úszásnem kialakulása, fejlődése. A hátúszás és a pillangóúszás szabályai. 50 m gyorsúszás, mellúszás és hátúszás  leúszása időre. 300 m kitartó úszás ebben a három úszásnemben.</t>
  </si>
  <si>
    <t>A hátúszás és a pillangóúszás technikáját javító gyakorlatok. A magyar és a nemzetközi úszósport kiemelkedő versenyzői.  A vegyes úszás és technikai elemeinek (rajt, forduló, célbaérkezés) technikája és oktatása. A vegyesúszó és a gyorsúszó váltók. A vegyesúszás és a váltóúszások szabályai. Úszásoktatás látogatása. Úszásoktatás gyerekeknek. Az úszásban használt edzésmódszerek és azok hatásai. Ismerje meg a hallgató az úszás oktatás alapvető szakmódszertani elveit, eljárásait. Ismerje meg az úszásoktatás elméletét és gyakorlatát. Sajátítsák el a vízből mentést és elsősegélynyújtást. 50 m gyorsúszás, 50m pillangóúszás, 50m hátúszás, 50 m mellúszás, 50m gyorsúszás és 100m vegyesúszás leúszása időre. 400 m kitartó úszás ebben a 4 úszásnemben.</t>
  </si>
  <si>
    <t xml:space="preserve">Kötelező irodalom:
• Tóth Á. (2004): Úszás. Technika. Magyar Testnevelési Egyetem, Budapest, 163., ISBN: 963 7166 59 9
Ajánlott irodalom:
• Tóth Á. (2008): Az úszás tankönyve.  SE, Budapest, 541., ISBN: 978 963 7166 94 5
• Kiss M. (2005): A versenyúszás alapjainak oktatása. Jedlik Oktatási Stúdió  Budapest, 269., ISBN: 963 86514 8 2
• Tóth Á. –Sós Cs. –Egressy J. (2007) : Úszás edzésmódszertan. SE Testnevelési és Sporttudományi Kar (TF), Budapest, 226., ISBN: 978 963 7619 76 2
• Counsilman, J. E. (1982) : A versenyúszás kézikönyve. Sport, Budapest, 293., ISBN: 963 253 376 3
</t>
  </si>
  <si>
    <t>A tantárgy járuljon hozzá az órákon elsajátított testnevelési és népi játékok segítségével a hallgatók játékigényének fejlesztéséhez, játék kultúrájuk fejlesztéséhez. Ismerjék fel a testnevelési és népi játékok fejlesztő hatását- térbeli tudatosság, testtudat alakítás, koordinációfejlesztés, kreativitás, kooperáció- a különböző szerepjátékokon, szabályjátékokon és feladatjátékokon keresztül. A helyesen kiválasztott testnevelési és népi játékok alkalmazásával, sajátítsák el a különböző mozgásformák oktatásának előkészítését, oktatását, gyakorlását és alkalmazását. Tudjanak alkotó módon hozzájárulni a tanórán kívüli tevékenységek változatosabbá, színesebbé tételéhez. Ismerjék fel a játékban rejlő pozitív személyiségfejlesztés lehetőségeit: szabálykövető magatartás, önfegyelem, együttműködés, konfliktuskezelés, kommunikáció, fair play.</t>
  </si>
  <si>
    <t>The subject has to contribute the development of the students’ game demand and game culture by the help of the learnt physical educational and the people’s games. They have to realise their developer effect through spatial awareness, shape of body awareness, development of coordination, creativity, cooperation in different role plays, rule plays and task games. They have to learn the preparation, education, practice and application of the different movements by using well-chosen physical educational and people’s games. They have to be able to contribute to make the out-of-class activities more variable and interesting. They have to realise the possibilities of positive personality development: follow the rules, self-control, cooperation, handling conflicts, communication, fair play.</t>
  </si>
  <si>
    <t>zárthelyi dolgozat és órarész megtartása</t>
  </si>
  <si>
    <t>end term test and teaching a part of class (mini games)</t>
  </si>
  <si>
    <t>PÁSZTORI A., RÁKOS E. (1992): Iskolai és népi játékok. Sportjátékok I. Nemzeti Tankönykiadó, Budapest.DETRE P., SZIGETI L. (1982): Játék I. Tankönyvkiadó, Budapest
BÁLI M., JANICS GY-né (1963): Testnevelési játékok. Sport, Budapest</t>
  </si>
  <si>
    <t>A leendő tanárok felkészítése az egyre népszerűbbé váló vízitúrák szervezésére és biztonságos levezetésére. Ismerjék meg a legkorszerűbb evezéstechnikai, táborszervezési, balesetvédelmi ismereteket. Ismerje és tudja kiválasztani, alkalmazni az egyes oktatási módszereket, rendelkezzék azokkal a táborszervezési ismeretekkel, amellyel iskolájában önállóan tud vízi tábort szervezni. Legyen képes felismerni az evezés során előforduló hibákat, tudja kiválasztani a hibák kijavítására szükséges gyakorlatokat. Ismerje a speciális egészségügyi és balesetvédelmi, szabályokat. Tudja kialakítani tanítványaiban a környezettudatos viselkedést, és bemutatni a testi és lelki egészség összefüggésének fontosságát.
Legyenek motiváltak a természeti környezetben lévő újfajta élményszerzési élményátadási foglalkozások megszerzésére, levezetésére. Ismerje a természeti és környezeti hatások és a szervezet alkalmazkodó képessége közötti összefüggéseket.</t>
  </si>
  <si>
    <t>A hallgató minden állomáshelyen kap értékelést, aminek az átlaga lesz az érdemjegy</t>
  </si>
  <si>
    <t>The student receives an evaluation at each station, the average of which will be the grade</t>
  </si>
  <si>
    <t>BOKODY I. (2001): Vízitúrázók kézikönyve. Mezőgazdasági Kiadó. Budapest, 217., FÜZESSÉRI GY.(1980): Kajakozás, kenuzás. Középfokú edzői jegyzet. TF, Budapest. 28., HOLLÓ D. (1989): Vízitúrázó ABC. Budapesti Sport Bizottság, Budapest, 146., LEILI GY. (szerk.) (1988): A vízitúrázás alapismeretei. Budapesti Természetbarát Bizottság, Budapest, 167., VARGA J. (szerk.) (1996): Flottafüzetek II. Magyar Gyermek és Ifjúsági Flotta, Budapest, 69.</t>
  </si>
  <si>
    <t>A legkorszerűbb sí,(snowboard), korcsolya és táborszervezési ismeretek átadása a leendő testnevelő tanároknak. Rendelkezzenek, alapvető szakismeretekkel a sí a korcsolya felszerelésekről, azok szakszerű használatáról. Ismerje és tudja elemezni a síelés és a korcsolyázás alaptechnikáját. Ismerje és tudja beépíteni az oktatásba a síelés kulcsszavait, kulcsmozzanatait, úgy, mint siklás, élezés, forgatás, terhelés, átterhelés, tehermentesítés, kikormányzás. Tudja kiválasztani a tanuló tudásának megfelelő síterepet, és megszervezni az oktatási formát. Ismerje és tudja kiválasztani, alkalmazni az egyes oktatási módszereket, rendelkezzék azokkal a táborszervezési ismeretekkel, amellyel iskolájában önállóan tud sí tábort szervezni. Legyen képes felismerni a síelés során előforduló hibákat, tudja kiválasztani a hibák kijavítására szükséges gyakorlatokat. Legyen tisztában a sí kresz szabályaival. Ismerje a speciális egészségügyi és balesetvédelmi, szabályokat. Tudja kialakítani tanítványaiban a környezettudatos viselkedést, és bemutatni a testi és lelki egészség összefüggésének fontosságát.</t>
  </si>
  <si>
    <t>Gyakorlati beszámoló a tábor anyagából</t>
  </si>
  <si>
    <t>Practical exam from the exercise material of the camp</t>
  </si>
  <si>
    <t>DOSEK Á. – OZSVÁTH M. (2004): A sízés + 3. Kiadó. Ozsváth Miklós, Hn. 140., DOSEK Á. – MILTÉNYI M. (szerk.) (1993): A sízés. Magyar Testnevelési Egyetem, Budapest, 242., SPILLER, I. (2004): Jégkorong. Papirusz Duola Kiadó, Budapest, 110.</t>
  </si>
  <si>
    <t>A hallgató ismerjen meg olyan nem tradicionális mozgásformákat, melyek a szabadidő eltöltés új lehetőségeit hordozzák sajátos, természeti, outdoor környezetben.
Legyenek képesek a tanulók környezet- természetvédelmi nevelésére.
Legyenek motiváltak a természeti környezetben lévő újfajta élményszerzési élményátadási foglalkozások megszerzésére, levezetésére. Ismerje a természeti és környezeti hatások és a szervezet alkalmazkodó képessége közötti összefüggéseket. Tudja alkalmazni és betartani a természeti környezetben űzhető sportok egészségvédelmi és környezettudatos viselkedési szabályait.Kalandpark – magas kötélpálya - ismeretek. Tájékozódási futás alapismeretek: tájoló- és térképhasználat.  Túrázás jelzett útvonalon – tájoló és turistatérkép használat. Hegyi kerékpározás – mountain bike - e-bike - alapismeretei. Biztosított mászóút – via ferrata – alapismeretei. Hegy- és sziklamászó felszerelés alapismeret, sziklamászás felső biztosítással.</t>
  </si>
  <si>
    <t>Adventure park - high rope course - knowledge. Orienteering running basics: using compass and map. Hiking on a marked route - use of compass and tourist map. Basics of mountain biking. Basics of secured climbing - via ferrata. Mountain and rock climbing equipment basic knowledge, rock climbing with top insurance.</t>
  </si>
  <si>
    <t>A táborban való proaktív részvétel</t>
  </si>
  <si>
    <t>Proactive participation in the camp</t>
  </si>
  <si>
    <t xml:space="preserve">Kötelező irodalom:
• Egri-K. T. (2001): Túrázás, táborozás egészségtana. Nyírkarta Bt., Nyíregyháza, 158., ISBN: 963 03 76660
• MHSSZ (2005) Hegymászás. Földgömb 99, Kiadó, Budapest, 542., ISBN: 963 218 070 4
• Dosek Á. (1997): Erdők, hegyek sportja. MTE tankönyv, Budapest, 294., ISBN: 963 7166 60 2
Ajánlott irodalom:
• Mills S.-Mills H. (2003): Mountain bike. Totem Plusz Kiadó, Budapest, 92., ISBN: 963 5902 00X
• Tomlinson, J.(1997): Extrém sportok. Holló és Társa Kiadó, 192., ISBN: 963 8380 73 X
</t>
  </si>
  <si>
    <t>A hallgatók ismerjék meg az általánosan alkalmazható szabadidős tevékenységeket, játékokat, a mozgások technikáját és szabályait. Megismerésük adjon biztonsági alapot a rekreációs foglalkozások vezetéséhez. Ezekkel a sportmozgásokkal, valamint a játékélményt nyújtó új sportágak mozgásanyagának megismerésével kapjanak egy szélesebb alapot a sport örömforrás jellegének kidomborításához.
Sajátítsák el az évszakoknak megfelelő rekreációs célú sportágak és népi hagyományokra épülő sportolási formákat, valamint az egészséges életmóddal kapcsolatos ismereteket.
Tudatosodjon a hallgatókban, a szabadban végzett mozgások jelentősége, a környezettudatosság fontosságának elismerése, a természeti/környezeti hatásokkal szembeni alkalmazkodó, ellenálló képesség növekedése.
Cél, a szabadidőben rekreációs céllal végzett fizikai aktivitás iránti pozitív beállítódás fokozódása.</t>
  </si>
  <si>
    <t>The students should get to know the generally applicable leisure activities, games, the technique and rules of the movements. Knowing them should provide a safe basis for conducting recreational activities. With these sports movements, as well as by getting to know the movement material of new sports that provide a gaming experience, they will get a broader basis for highlighting the nature of sports as a source of pleasure.
Learn recreational sports suitable for the seasons and forms of sports based on folk traditions, as well as knowledge about a healthy lifestyle.
Make the students aware of the importance of outdoor activities, the recognition of the importance of environmental awareness, the growth of adaptability and resistance to natural/environmental influences.
The goal is to increase a positive attitude towards physical activity performed for recreational purposes in free time.</t>
  </si>
  <si>
    <t>Zárthelyi dolgozat és túranap teljesítése</t>
  </si>
  <si>
    <t xml:space="preserve">
Completion of a thesis and a hiking day in Rostallo</t>
  </si>
  <si>
    <t xml:space="preserve">
Ajánlott irodalom:
• Bánhidi M. (2016): Rekreológia. Magyar Sporttudományi Társaság, Budapest, 163., ISBN: 978 615 5187 08 7
• Szatmári Z. (2009): Sport, életmód, egészség. Akadémiai Kiadó, Budapest, 1305., ISBN: 978 963 05 8653 5
</t>
  </si>
  <si>
    <t>A tenisz és a floorball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A floorball sportág technikai elemeinek elméleti és gyakorlati ismeretanyaga.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(tollaslabda, asztalitenisz mozgásanyagának megismerése).
Fogadja el és tartsa be a természeti környezetben történő sportolás egészségvédelmi és környezettudatos viselkedési szabályait.</t>
  </si>
  <si>
    <t>History of tennis and floorball. Theoretical knowledge of stroke forms, the technical language of the sport. Technique, teaching methodology
Technical elements of tennis: footwork (movement on the baseline), palm and back strokes, serving, mastering the technique of flying, teaching methodology.
, fleet, abbreviation, theoretical knowledge of pruning. Theoretical and practical knowledge of the technical elements of the floorball sport.
Knowledge of the rule. Competition systems. Understand the relationship between natural and environmental impacts and the adaptive capacity of the organization. Enrichment of the game and sports culture is the knowledge of the movement material of the new sports that provide entertainment and gaming experience in leisure time (learning the movement material of badminton, table tennis).
Accept and adhere to the rules of health and environmentally conscious behavior when playing in the natural environment.</t>
  </si>
  <si>
    <t>Gyakorlati beszámoló a kurzus során elsajátítótt mozgásanyagból</t>
  </si>
  <si>
    <t>Practical report from the movement material learned during the course</t>
  </si>
  <si>
    <t>BOLLETTIERI, N. (2010): A tenisz nagykönyve. Ekren Könyvkiadó Kft, Budapest
ANTOUN, R. (2013): Tenisz okosan. Gabo Könyvkiadó és Kereskedelmi KFT, Budapest
RICH, S. (2007): A tenisz kézikönyve. Aréna 2000 Kiadó, Budapest</t>
  </si>
  <si>
    <t>Az outdoor foglalkozások szervezésének és vezetésének szabályai. A kalandpark elemei. Élményszerzési – élménynyújtási ismeretek az aktív sportturizmus elemeinek felhasználásával. A kerékpározás és szabályai. Magashegyi túra alapismeretei és részvétel egy magashegyi túrán.  Rekreációs edzési lehetőségek.</t>
  </si>
  <si>
    <t>Rules for the organization and management of outdoor sessions. Elements of the adventure park. Knowledge of experience acquisition and experience provision using the elements of active sports tourism. Cycling and its rules. High mountain tour basics and participation in a high mountain tour.  Recreational training opportunities.</t>
  </si>
  <si>
    <t>Zárthelyi dolgozat és magashegyi túrán való részvétel</t>
  </si>
  <si>
    <t>Completion of a thesis and participation in a high mountain tour in Slovakia</t>
  </si>
  <si>
    <t xml:space="preserve">Kötelező irodalom:
• Kovács T. A. (2004): A rekreáció elmélete és gyakorlata. Fitness Akadémia, Budapest, 342., ISBN: -
• Dosek Á. (szerk.) (1997): Erdők, hegyek sportjai. Magyar Tájékozódási Futó Szövetség, Budapest, 294., ISBN: 963 7166 60 2
Ajánlott irodalom:
• Váczi P. (2015): Gördülősportok. EKM Líceum Kiadó, 32., ISBN: 978 615 5509 99 5
• Szokoly M. (2006): Kerékpártúrák Magyarországon. Frigoria Kiadó Budapest, 210., ISBN: 963 9586 080
• Baroni, F. (2009): A kerékpár. Athenaeum Kiadó, Budapest, 303., ISBN: 978 963 9797 74 1
</t>
  </si>
  <si>
    <r>
      <t xml:space="preserve">GOLJAN E.,PELLEY J.(2008):Biokémia.Medicina Könyvkiadó,Budapest,444,ISBN:9789632262543     HORNYÁK I.(2011):Elsősegélynyújtás.Semmelweis Egyetem,Budapest,204,ISBN:9789637152504             
OSVÁTH P. (2021): Sportélettan, sportegészségtan. Magánkiadás, Budapest,510,ISBN:9789630684842                  </t>
    </r>
    <r>
      <rPr>
        <i/>
        <sz val="11"/>
        <color theme="1"/>
        <rFont val="Arial"/>
        <family val="2"/>
        <charset val="238"/>
      </rPr>
      <t xml:space="preserve">      </t>
    </r>
    <r>
      <rPr>
        <sz val="11"/>
        <color theme="1"/>
        <rFont val="Arial"/>
        <family val="2"/>
        <charset val="238"/>
      </rPr>
      <t xml:space="preserve">                                    DONÁTH T.(2016):Anatómia-élettan. Medicina Könyvkiadó,Budapest,394,ISBN:9789632265445                                                                                                                                                                                                                                                                                                           
PAVLIK G.(2019):Élettan-sportélettan.Medicina Könyvkiadó,Budapest,596,ISBN:978 963 226 715 9</t>
    </r>
  </si>
  <si>
    <r>
      <t xml:space="preserve">GOLJAN E.,PELLEY J.(2008):Biokémia.Medicina Könyvkiadó,Budapest,444,ISBN:9789632262543     
OSVÁTH P. (2021): Sportélettan, sportegészségtan. Magánkiadás, Budapest,510,ISBN:9789630684842                                                                                                                                                                                                                                                                                                           
PAVLIK G.(2019):Élettan-sportélettan.Medicina Könyvkiadó,Budapest,596,ISBN:978 963 226 715 9                                                                     </t>
    </r>
    <r>
      <rPr>
        <i/>
        <sz val="11"/>
        <color theme="1"/>
        <rFont val="Arial"/>
        <family val="2"/>
        <charset val="238"/>
      </rPr>
      <t xml:space="preserve">       </t>
    </r>
    <r>
      <rPr>
        <sz val="11"/>
        <color theme="1"/>
        <rFont val="Arial"/>
        <family val="2"/>
        <charset val="238"/>
      </rPr>
      <t xml:space="preserve">                                                     DONÁTH T.(2016):Anatómia-élettan. Medicina Könyvkiadó,Budapest,394,ISBN:9789632265445 
RADÁK Zs.(2019):Edzésélettan 2.0.Krea-Fitt Kft, Budapest,294,ISBN: 9789631249873</t>
    </r>
  </si>
  <si>
    <r>
      <rPr>
        <sz val="11"/>
        <rFont val="Arial"/>
        <family val="2"/>
        <charset val="238"/>
      </rPr>
      <t xml:space="preserve">BODZSÁR É. (2006): Humánbiológia. Fejlődés: Növekedés és érés. ELTE Eötvös Kiadó Kft, Budapest,262, ISBN: 9634636101            </t>
    </r>
    <r>
      <rPr>
        <sz val="11"/>
        <color theme="4"/>
        <rFont val="Arial"/>
        <family val="2"/>
        <charset val="238"/>
      </rPr>
      <t xml:space="preserve">                            </t>
    </r>
    <r>
      <rPr>
        <sz val="11"/>
        <color indexed="8"/>
        <rFont val="Arial"/>
        <family val="2"/>
        <charset val="238"/>
      </rPr>
      <t xml:space="preserve">                                         </t>
    </r>
    <r>
      <rPr>
        <sz val="11"/>
        <rFont val="Arial"/>
        <family val="2"/>
        <charset val="238"/>
      </rPr>
      <t xml:space="preserve">GEIPEL I. (2009): Dopping. A teljesítmény ára. Corvina Kiadó Kft, Budapest, 142, ISBN: 9789631358520 
GYENIS GY. (2001): Humánbiológia. A hominidák evolúciója. Nemzeti Tankönyvkiadó, 
Budapest, 11-226,ISBN:9789631921113
HARDI I.(2001): Lelki egészségvédelem, Medicina Könyvkiadó, Budapest, 247, ISBN: 9632423305
MÉSZÁROS J.- ZSIDEGH M.- MÉSZÁROS ZS (2011): Humánbiológia. Semmelweis Egyetem Testnevelési és Sporttudományi Kar, Budapest, 302, ISBN: 978-963-7166-98-3
</t>
    </r>
    <r>
      <rPr>
        <sz val="11"/>
        <color indexed="8"/>
        <rFont val="Arial"/>
        <family val="2"/>
        <charset val="238"/>
      </rPr>
      <t xml:space="preserve">
</t>
    </r>
  </si>
  <si>
    <t>Tudása: A kurzus sikeres elvégzése után a hallgató ismeri az alapvető anatómiai ismereteket szervezetünk fő szervrendszerei felépítéséről és legalapvetőbb működéseiről, és az anatómiai alapfogalmakat.                                              
Képességei: Képes alkalmazni munkája során a megszerzett egészségtudományi alapismereteit az egészségmegőrzés és az egészségfejlesztés minél hatékonyabb megvalósítása érdekében, és ismeretei birtokában rendelkezik az egészséges életmódra és a fizikai erőnlét fejlesztésére ösztönző szemléletmóddal. 
Attitűdje: Elkötelezett a testnevelés és sporttudomány területének színvonalas, egészségtudományi alapú művelésében.</t>
  </si>
  <si>
    <t>Tudása: A hallgatók ismeri a gimnasztika felosztását, alapfogalmait, gyakorlattípusait és szakkifejezéseit, valamint a gyakorlatok ábrázolásának, szakleírásának és szerkesztésének alapelveit.
Képességei: Képes legyen a módszertani ismereteinek alkalmazásával gyakorlatvezetésre, szabad gyakorlat sorozatok ill. gyakorlatfüzérek szerkesztésére. Képes a gimnasztikai mozgásanyagával a motoros képességek és az ízületi mozgékonyság fejlesztésére. A hallgató legyen képes a korosztálynak, nemeknek megfelelő képességfejlesztő gyakorlatokat tervezni és azok végrehajtását megszervezni.
Attitűdje: vegye figyelembe a tanulók kognitív és affektiv képességeinek aktuális szintjét. Az oktatás során fegyelmezett, pontos végrehajtást közvetítsen.</t>
  </si>
  <si>
    <t xml:space="preserve">Tudása: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Képességei:Képes medicinális alapismereteinek sportélettani adaptálására, és ismeretei birtokában rendelkezik  prevencióra ösztönző szemléletmóddal.                                                  
Attitűdje: Érzékeny a tanulók problémáira, törekszik az egészséges személyiségfejlesztés feltételeit
biztosítani minden tanuló számára.    </t>
  </si>
  <si>
    <t>Tudása: A hallgató ismeri és alkalmazza a gimnasztikai gyakorlatokat és oktatási módszereit.
Képességei: Képes legyen a módszertani ismereteinek alkalmazásával gyakorlatvezetésre, szabad gyakorlat sorozatok ill. gyakorlatfüzérek szerkesztésére. Képes a gimnasztika mozgásanyagával a motoros képességek és az ízületi mozgékonyság fejlesztésére. A hallgató legyen képes a korosztálynak, nemeknek megfelelő képességfejlesztő gyakorlatokat tervezni és azok végrehajtását megszervezni. Legyenek képesek a diákokat előre megtervezett sportfoglalkozásokon, testnevelés órákon határozottan, fegyelmezetten irányítani, sportolási igényeiket szakszerűen kielégíteni.                                                   Attitűdje: vegye figyelembe a tanulók kognitív és affektiv képességeinek aktuális szintjét. Az oktatás során fegyelmezett, pontos végrehajtást közvetítsen.</t>
  </si>
  <si>
    <t xml:space="preserve">Tudása: Ismeri a testnevelés és a sport korszerű oktatásához tartozó tudományos elméleteket, oktatási stratégiákat és modelleket, a gyakorlatokat és a  módszertani lehetőségeket. A kurzus sikeres elvégzése után a hallgató ismeri az úszás jelentőségét, egészségügyi hatásait. Ismeri az úszás életmentő szerepét, a vízbiztonsági gyakorlatokat. Ismeri a gyorsúszás és a mellúszás szabályait. Tudja az úszás alapvető biomechanikai törvényszerűségeit. Ismeri a vízhezszoktató gyakorlatokat és játékokat.
Képességei: Képes a pszicho-motorikus képességek fejlesztésére és készségek kialakítására a testnevelés és a sport célorientált eszközrendszerén keresztül. Képes és tudja alkalmazni az új közegben szükséges magatartási és gyakorlati szabályokat. Képes megszerettetni a vizet tanulóival és elérni tanítványainál a vízben történő biztonságos tájékozódást. Képes a gyorsúszás és a mellúszás technikájának és technikai elemeinek a végrehajtására. Képes az aerob állóképesség fejlesztésére a gyors és a mellúszás mozgásanyagával. 
Attitűdje: Figyelembe veszi az adott tanulócsoport sajátosságait
Autonómia, felelősség: Nyitott a megismerés és tapasztalatszerzés iránt, törekszik a tanulók megismerési és alkotási vágyának fenntartására.
</t>
  </si>
  <si>
    <t xml:space="preserve">Tudása: A kurzus sikeres elvégzése után a hallgató ismeri az emberi szervezet működésének élettani, biokémiai alapjait, és azok testmozgással kapcsolatos terhelésélettani vonatkozásait. 
Rendelkezik az alapvető életfolyamatok megértéséhez szükséges biokémiai, élettani ismeretekkel.
Képességei: Képes medicinális alapismereteinek terhelésélettani adaptálására, és rendelkezik a fizikai erőnlét fejlesztésére ösztönző szemléletmóddal.                                             Attitűdje: Kész részt vállalni az egészségtudatossággal kapcsolatos fejlesztési, innovációs tevékenységben.
</t>
  </si>
  <si>
    <t xml:space="preserve">Tudása: Ismeri a tananyag kiválasztás és rendezés szaktudományi pedagógiai, pszichológiai,továbbá szakmódszertani szempontjait. A kurzus sikeres elvégzése után a hallgató ismeri az úszás szerepét az edzettség, fittség megszerzésében és megtartásában. Ismeri a hátúszás és a pillangóúszás szabályait.
Képességei: Képes hatékony módszerek, munkaformák, eszközök kiválasztására, azok reflektív alkalmazására. Képes az aerob állóképességet az úszás mozgásanyagával fejleszteni. Képes fejleszteni a koordinációs képességeket a gyorsúszás és a mellúszás technikáját javító gyakorlatokkal. Képes a hátúszás és pillangóúszás technikáját és technikai elemeit végrehajtani. Attitüd: Munkáját alapos felkészülés, tervezés és rugalmas megvalósítás jellemzi.
Attitűdje: A végzett tanár fontosnak tartja a tanulás és tanítás folyamatainak tudatosodását, az önszabályozó tanulás támogatásához szükséges tudás és képesség megszerzését, a tanulási képességek fejlesztését, továbbá nyitott az egész életen át tartó tanulásra
Autonómia, felelősség: Fontosnak tartja az alapos felkészülést, tervezést és azok rugalmas megvalósítását.
</t>
  </si>
  <si>
    <t xml:space="preserve">Tudása: A kurzus sikeres elvégzése után a hallgató ismeri előző kurzus ismereteire épülő magasabb szintű technikai- taktikai változatokat, azok oktatásmódszertanát. Jártasságot szerez a versenyek, mérkőzések szervezésében, vezetésében és alapvető edzői feladatok ellátásában. Megismeri a szabadidős sporttevékenységben (mix-, strand röplabda), valamint a para- sportban (ülőröplabda) használt sajátságos megoldásokat.
Ismeri a közép-és emeltszintű érettségi röplabda anyagát.
Képességei: A hallgató tudja alkalmazni az előző kurzusra épülő magasabb szintű labdatechnikai-taktikai gyakorlati változatokat, illetve azok tanórai és sportfoglalkozási korszerű oktatás módszertani ismereteit. Jártas versenyek, mérkőzések, közösségi rendezvények szervezésében, vezetésében, alapvető edzői feladatok sportági ellátásban, valamint játékvezetői és versenybírói ismeretekben. Képes a felsőoktatás bemeneti követelményeinek felkészítésére.
Attitűdje: A sportsikerek elérése érdekében képes felismerni, kiválasztani - a tanult mozgéskészlet kreatív használatával pedig - fejleszteni a tehetséges röplabdázókat. Tanórai és sportköri tevékenységükben alkalmas az oktatásmenet optimális lefolyásától elmaradó tanulók eredmények felzárkóztatására. </t>
  </si>
  <si>
    <t xml:space="preserve">Tudása: A kurzus sikeres elvégzése után a hallgató ismeri a legfontosabb tanári dokumentumokat: tanterv, tanmenet, óravázlat, illetve legyen képes összefüggéseiben átlátni ezek egymásra épülését. Ismeri a minőségi testnevelés tervezéséhez szükséges információforrásokat, ismeretrendszereket és az adaptív oktatási módszerekben rejlő pedagógiai lehetőségeket.  Ismeri a testnevelés óra fő részeit és annak tartalmát, melyet óravázlat írásos formátumban meg tud jeleníteni. Ismeri a testnevelés és sport korszerű oktatásához tartozó tudományos elméleteket, oktatás stratégiákat, modelleket, a gyakorlatokat és a módszertani lehetőségeket. 
Képességei: A tanítási egységek tervezéséhez és a hozzá rendelhető tananyagok kiválasztásához szükséges kompetenciákkal rendelkezik. Képes sportversenyek tervezésére, szervezésére, kivitelezésére. Felkészült a sportkör sportegyesület működtetésére. Képes a felsőoktatás bemeneti követelményeinek felkészítésére. 
Attitűdje: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t>
  </si>
  <si>
    <t xml:space="preserve">Tudása: A kurzus sikeres elvégzése után a hallgató ismeri a humánbiológiai alapfogalmakat, a humán fejlődés lépcsőfokait, a fejlődésre ható külső  és belső tényezőket. Tisztában van a mentális egészség jelentőségével.                                
Képességei: Képes alkalmazni munkája során a megszerzett humánbiológiai alapismereteit az egészségmegőrzés és az egészségfejlesztés  megvalósítása érdekében.
Attitűdje: Elkötelezett a tanulók tudásának és tanulási képességének folyamatos fejlesztése iránt.                                                        </t>
  </si>
  <si>
    <t xml:space="preserve">Tudása: Ismeri a testnevelés és a sport lehetőségeit az egész életen át tartó tanulásra való felkészítésében. A kurzus sikeres elvégzése után a hallgató ismeri a vegyesúszás és a váltóúszások szabályait. Ismeri a hallgató az úszásoktatás alapvető szakmódszertani elveit, eljárásait. Ismeri az úszásoktatás elméletét és gyakorlatát. Ismeri az edzésmódszereket és a kondicionális képességek fejlesztését az úszásban. 
Képességei: Képes a tanulók testnevelés és sport műveltségének, az egészséggel, az életmóddal, a testkultúrával kapcsolatos készségek, valamint képességek és fittség kialakítására. Képes fejleszteni a koordinációs képességeket a négy úszásnem technikáját javító gyakorlatokkal. Képes a vegyesúszás technikáját és technikai elemeit bemutatni. 
Attitűdje: A társas mozgásformák során megjelenő konfliktushelyzetekben a konstruktív megoldásokkal a probléma feltárását tartja szem előtt. Figyelembe veszi az adott tanulócsoport sajátosságait.
Autonómia, felelősség: A tervezés során együttműködik a kollégákkal, tanulókkal. 
</t>
  </si>
  <si>
    <t>Tudása: A kurzus sikeres elvégzése után a hallgató ismeri a testgyakorlati ágak főbb módszertani eljárásait. Ismeri a mozgástanítási folyamatok elméleti alapjait. Ismeri a pedagógiai tevékenységet meghatározó dokumentumokat, a Nemzeti Alaptantervet és a testnevelés és egészségfejlesztés kerettantervet, átlátja ezek egymásra épülését és az oktatás tartalmi szabályozásában betöltött szerepét. Ismeri a tananyag-kiválasztás és –rendszerezés szaktudományi, pedagógiai-pszichológiai, továbbá módszertani szempontjait. Ismeri a testnevelés órai és a tanórán kívüli ellenőrzésnek és értékelésnek pedagógiai folyamatban betöltött szerepét és funkcióját, céljait, szintjeit, módszereit, eljárásait. 
Képességei: Járatos a tehetséggondozáshoz szükséges ismeretekben és technikákban, továbbá a gyenge képességekkel rendelkező tanulókkal való foglalkozás módszertani eszköztárában. Tudatos értékközvetítést vállal. Képes hatékony módszerek, munkaformák, eszközök kiválasztására. Képes a felsőoktatás bemeneti követelményeinek felkészítésére.
Attitűdje: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t>
  </si>
  <si>
    <t xml:space="preserve">
Tudása: A kurzus sikeres elvégzése után a hallgató ismeri és alkalmazza az új szakmai irányelveket, elhivatottságával megteremti a kézilabda játék személyiségfejlesztő környezetét.
Képességei: Képes mérkőzésszituációban az elsajátított tananyagot a sportág jellegének megfelelően innovatívan alkalmazni. Ismeri a sportág korszerű elméletét, gyakorlatát, a játék oktatása során felhasználható testnevelési játékok közösségformáló szerepét és az oktatás korszerű, alapvető szakmódszertani alapelveit, eljárásait. A korszerű differenciált oktatás módszertanának alkalmazásával képes az esélyegyenlőség biztosítására. Képes a felsőoktatás sportági bemeneti követelményeinek felkészítésére.
Attitűdje: Alkalmazza a sportjátékok sajátos nevelő hatásait, különös tekintettel a kézilabdázás küzdő jellegére. El tudja fogadtatni a sportág műveltetésén keresztül a játék örömforrás jellegét és életmódbeli fontosságát. </t>
  </si>
  <si>
    <t xml:space="preserve">Tudása: A kurzus sikeres elvégzése után a hallgató ismeri az adaptív oktatási módszerekben rejlő pedagógiai lehetőségeket. Ismeri a testnevelés és sport lehetőségeit az egész életen át tartó tanulásra való felkészítésben. Ismeri a testnevelés órai és a tanórán kívüli ellenőrzésnek és értékelésnek pedagógiai folyamatban betöltött szerepét és funkcióját, céljait, szintjeit, módszereit, eljárásait.
Képességei: Gyakorlata alatt képessé válik tanítási órát tervezni, vezetni, melynek dokumentumát a formai és tartalmi követelményeknek megfelelően is el tudja készíteni. Képes teljes testnevelés óra verbális levezetésére mikrotanítás formájában. Képes a felsőoktatás bemeneti követelményeinek felkészítésére. 
Képes az átlagtól eltérő, -tehetséges, vagy sajátos nevelési igényű- tanulók felismerésére, jártas a tehetséggondozáshoz szükséges ismeretekben és technikákban, továbbá a gyenge képességekkel rendelkező tanulókkal való foglalkozás módszertani eszköztárában. Sajátos kompetenciái közé tartozzon, hogy olyan szakmai módszertani felkészültséggel rendelkezzen, amely a gyengébb testi-lelki adottságú diákok számára is vonzóvá teszik a testnevelés és az iskolai sportéletet, sikerélménnyel szolgálnak nekik. 
Attitűdje: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 Képes a kollaboratív tanulásra és tanításra.
</t>
  </si>
  <si>
    <t>Tudása: A kurzus sikeres elvégzése után a hallgató ismeri a versenyek, mérkőzések, közösségi rendezvények szervezését, vezetését és alapvető edzői feladatok sportági ellátását. Alkalmazza a szabadidős sporttevékenységben (strand kézilabda), valamint az utánpótlás nevelésben (szivacs-kézilabda) használt sajátos és innovatív megoldásokat. A hallgatók alkalmazzák az előző kurzus ismereteire épülő magasabb szintű technikai- taktikai változatokat, és azok oktatás módszertani sajátosságait. Ismerik és alkalmazzák az új szakmai – az EU által is elismert - irányelveket.
Képességei: Képes felismerni és kiválasztani, illesztve fejleszteni a tehetséges kézilabdázókat. Az oktatásmenet optimális lefolyásától elmaradókat képes felzárkóztatni. Végre tudja hajtani - a sportág műveltetésén keresztül - a sport iránti igény és szeretet kialakítását, a mindennapos fizikai aktivitás életmódbeli jelentőségének elfogadtatását. Képes a felsőoktatás sportági bemeneti követelményeinek felkészítésére.
Attitűdje: Szakmódszertani ismereteikkel képes differenciált oktatásra, ennek sportági motivációjával biztosítja az esélyegyenlőséget. Segíti az önálló és tudatos tanulást, gyakorlást, ezáltal foglalkozásaikkal sikerélményt tud nyújtani, örömforrást tud biztosítani a gyengébb testi adottságú diákok számára is.
Felismeri a tehetséget, keresi a felismerési lehetőségek sokszínűségét ezáltal biztosítja számukra a megfelelő fejlesztés környezetét.</t>
  </si>
  <si>
    <t xml:space="preserve">Tudása: Megfelelő tudással rendelkezik az egészséges emberi szervezet alapvető testi, lelki működéséről és a helytelen életmódból fakadó egészségkárosító tényezőkről.
Megfelelő ismeretekkel rendelkezik a rehabilitáció folyamatáról különböző sérülések esetén. 
Magas szintű tudással rendelkezik a tanári tevékenység ellátásához szükséges alapvető anatómiai és élettani, sporttudományi ismeretekről.
Ismeri a mozgáshoz kapcsolódó helyes attitüdöket, a fizikailag aktív életmód élethosszig tartó jótékony hatásait.
Ismeri a testnevelés és a sport lehetőségeit az egész életen át tartó tanulásra való felkészítésben.
Képességei: Képes az egészségfejlesztés és a mentálhigiénés kultúra feltételeinek kialakítására az őt alkalmazó szervezetekben.
Képes a tanári tevékenységében sporttudományi, egészségtudományi ismeretek alkalmazására. Képes az előforduló balesetek esetén elsősegélynyújtásra.
Képes megfelelő szemlélettel, értékekkel, tudással és hozzáállással a fizikai aktivitás megszerettetésére és az egészségtudatos aktív életvitel szokásrendszerének megalapozására, megerősítésére. 
Attitűdje: Értéknek tekinti a sportot, az egészséges életmódot és életminőséget, valamint rendelkezik az egészségtudatos ember szemléletével, nézeteit sportolói és ismerősei körében terjeszti.Mélyen elkötelezett a minőségi sportszakmai munkavégzés mellett.
Fogékony az újdonságokra, akár más sportág vagy tudományterület kapcsán, egyúttal naprakész felkészültség és a szakmai fejlődésre nyitott gondolkodás jellemzi. Igényes munkavégzésével hozzájárul a testkultúra és egészségkultúra színvonalának emeléséhez.
</t>
  </si>
  <si>
    <t>Tudása: Ismeri a gimnasztikai gyakorlatok célkitűzéseit, funkcionális ismérveit és a különböző gyakorlatok ésszerű egymásutániságát.                                              Képességei: Legyenek képesek az egyes gyakorlatokat a szervezetre kifejtett hatásuk, funkciójuk alapján csoportosítani, tudják azokat a gyakorlatban is alkalmazni. Képes az egyéni fizikai terhelhetőség, a motorikus teljesítmény
fokozására, és az izületi mobilitás javítására.                                            Attitűdje: Figyelembe veszi az egyén személyes beállítódását, fizikai-, és mentális képességeit, sajátosságait.</t>
  </si>
  <si>
    <t>Tudása: A hallgató középszinten elsajátítja a szakterület szókincsét, ismeri a testkultúra és az egészségkultúra alapfogalmait, fejlesztésük eszközrendszereit, módszereit és eljárásait. 
Képességei: Képes a szakterületet érintő szakszövegek lényegének megértésére, képes eligazodni a források között, képes önálló információszerzésre.
Attitűdje: A kurzus során elsajátítja azt az igényt, hogy a későbbiekben önállóan tájékozódjék a legfrisebb, akár idegen nyelvű forrásokból.</t>
  </si>
  <si>
    <t>Tudása: Ismerjék a hallgatók a motoros képességek mérésének és adatfeldolgozásának elméleti alapjait, gyakorlati szempontjait, módszereit. 
Képességei: Legyenek képesek kialakítani a sportolókban az értékelés, önértékelés fontosságát és képességét. Legyenek képesek rávilágítani a motoros képességek mérésének, ellenőrzésének fontosságára, lehetőségeire.                                                               Attitűdje: Legyen képes a megszerzett ismeretei alapján a testi fejlettség státuszának megállapítására, az egyén fizikai terhelhetőségének meghatározására, a motorikus próbák szervezésére, lebonyolítására, értékelésére és az adatok korszerű tárolására.</t>
  </si>
  <si>
    <t>Knowledge: The students should know the theoretical foundations, practical aspects and methods of measuring motor abilities and data processing.
Skills:they should be able to develop the importance and ability of evaluation and self-evaluation in athletes. They should be able to highlight the importance and possibilities of measuring and checking motor skills.                                              Attitude: Based on the acquired knowledge, be able to determine the status of physical development, determine the physical load capacity of the individual, organize, conduct and evaluate motor tests and store the data in an up-to-date manner.</t>
  </si>
  <si>
    <t xml:space="preserve">Tudása: A kurzus sikeres elvégzése után a hallgató ismeri a tenisz sportág alapszabályait, a sportág kialakulását és rövid történetét. Olyan elméleti és gyakorlati ismerettel rendelkezik, amelynek birtokában képes jól felépített és változatos tenisz és floorball órák megtartására, amellyel kiindulási alapot nyújthat a sportágak szélesebb körű megismerésére. A hallgató ismeri az alapütések alapjait és képes önállóan oktatni ezeket. Ismeri a testnevelés és sport, valamint az egészségfejlesztés tanórai, tanórán kívüli és az iskolán kívüli lehetőségeit, színtereit. 
Képességei: Megfelelő adottságokkal rendelkezik a kulcskompetenciák közül a kreativitás és a kreatív alkotás segítségével olyan tanórák megtervezésére és levezetésére,ahol az ütős sportágak fő szerepet töltenek be. Képes a modern technológiákat, sporteszközöket és alkalmazásokat hatékonyan bevonni munkájába.
Attitűdje: Kiemelt fejlesztési feladatként segíti elő a csoportos mozgáshoz, a tenisz és floorball sportág alapmozgásainak esztétikus megjelenítését,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</si>
  <si>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Tudása: A kurzus sikeres elvégzése után a hallgató ismeri a sportág korszerű elméletét, gyakorlatát a játék oktatása során felhasználható testnevelési játékok szerepét és az oktatás alapvető szakmódszertani alapelveit, eljárásait. Ismeretet szerez a sportjátékok sajátos nevelő hatásairól.
Képességei: A hallgató képes  mérkőzésszituációban az elsajátított tananyagot a sportág jellegének megfelelően alkalmazni. Képes  a labdakezelési ügyesség, az egyensúlyozó és téri tájékozódó képesség komplex fejlesztésére.
Attitűdje: Alkalmazza a sportjátékok mozgásanyagának sajátos nevelő hatásából adódó személyiségfejlesztő lehetőségeket. Szemléletmódjában meghatározó a csapatban végzett tevékenység közösségformáló erejének tanulói elfogadtatása, illetve élményszerző hatásának bemutatása. Jellemezze a hallgatókat a röplabda sportág mozgáskészletének kreatív használata.</t>
  </si>
  <si>
    <t xml:space="preserve">A hallgató a tantárgy keretein belül megismeri a ritmikus gimnasztika  alapfogalmait és a mindennapos testnevelésben, valamint a tanórákon kívül is alkalmazható szerepkörét. Minimális koreográfiai és zenei alapismereteket szerez, miközben az RG mozgásanyagát képező izolációs gyakorlatokat, tartásos helyzeteket és mozgásos elemkapcsolatokat sajátít el.
</t>
  </si>
  <si>
    <t>Within the framework of the course, students will learn the basic concepts of rhythmic gymnastics and its role in everyday physical education and its application outside the classroom. The student will acquire a minimal knowledge of choreography and music, while learning isolation exercises, postures and movement element relationships that form the movement material of RG.</t>
  </si>
  <si>
    <t>Gyakorlati bemutatók, mozgássorok és etűdök: talajon és bordásfalnál  végzett előkészítő mozgásanyagok: Kar -törzs és láb mozgáskombinációk, testtudat fejlesztő és izolációs mozgásmemoriterek. Ritmikus lépések, járások, futások, szökdelések, ugrások, forgások. Kéziszerek használata: buzogány, kötél, szalag mozgásanyagának improvizatív bemutatása.</t>
  </si>
  <si>
    <t>Practical demonstrations, movement sequences and etudes: preparatory movement material on the floor and at the ribcage: arm - trunk and leg movement combinations, body awareness and isolation movement memory rites. Rhythmic steps, walks, runs, jumps, leaps, turns. Use of hand tools: improvisational demonstration of movement material of mace, rope, ribbon.</t>
  </si>
  <si>
    <t xml:space="preserve">SZÉCSÉNYINÉ F.I. (2007): Ritmikus Gimnasztika. Jel Kiadó, 274. ISBN: 9789639670266
</t>
  </si>
  <si>
    <t xml:space="preserve"> A hallgató  megismeri a fitness aerobic fogalmát, a sportág kialakulását és rövid történetét továbbá általánosan a néptánc alapjait, a három táncdialektus (nyugati, tiszai, erdélyi) tánctípusait, táncrendjét.Olyan elméleti és gyakorlati ismereteket ad, amelynek birtokában a hallgató képes jól felépített, változatos aerobik és néptánc órák megtartására, valamint kiindulási alapot nyújt a zenés-táncos mozgásformák szélesebb körű megismerésére és a mindennapos testnevelésben történő alkalmazási lehetőségeire.</t>
  </si>
  <si>
    <t xml:space="preserve"> The student will learn about the concept of fitness aerobics, its development and brief history.
The student will learn the basics of folk dance in general, the dance types and dance systems of the three dance dialects (Western, Tisza, Transylvanian).The student will acquire the theoretical and practical knowledge to be able to hold well-structured, varied aerobics and folk dance classes, and will also be able to use the basic knowledge of music and dance movement forms in a wider range of applications in everyday physical education.
</t>
  </si>
  <si>
    <t>Gyakorlati bemutatók, mozgássorok és etűdök:  aerobic és néptánc alapelemek, motívumok felhasználásával,pontos zenei illeszkedéssel történő végrehajtással. Egy házidolgozat és a félév végén sikeres zárthelyi dolgozat.</t>
  </si>
  <si>
    <t>Practical demonstrations, movement sequences and etudes: using basic aerobic and folk dance elements and motifs, performed with precise musical accompaniment. A homework and a successful final examination at the end of the semester.</t>
  </si>
  <si>
    <t xml:space="preserve">Rajna Beatrix: Módszertani kézikönyv a zenés - táncos mozgásformák oktatásához. Nyíregyháza, 2015.  Nyíregyháza, 2015.  Tihanyiné Dr. H. Á. – Fajcsák Zs. – Petrekanits M. (1999): Az aerobik elmélete és gyakorlata Pignitzkyné Lugos Ilona - Lévai Péter: A tánc és a kreatív mozgás alapjai MDSZ 2013.
</t>
  </si>
  <si>
    <t>The aim of this course is to introduce students to the major human body systems and offers  practical learning opportunities that allow students to understand the structures and functions of the human body and organs. 
It aims to study the basic structure of healthy musculosceletal system, involving macroscopic and microscopic views. So primary bones, joints, muscles and mucle-groupes will be presented. During the course, students learn the structure and function of the anatomy devices that perform simple movements of the trunk, upper and lower limbs. They understand the types of movement in our main joints and the muscle groups responsible for performing each movement. It covers all major systems of the body including the circulatory, respiratory, urinary, reproductive,digestive, endocrine and nervous systems.</t>
  </si>
  <si>
    <t xml:space="preserve">Kötélmászás mászókulcsolással időre. A szertorna mozgásanyag elhelyezésének szempontjai az általános iskolai tantervben. Minden szeren a követelményeknek megfelelő összefüggő gyakorlat bemutatása.
Női:
Talaj: statikus és dinamikus elemek:, fejállás, kézállás, gurulóátfordulások, kézenátfordulás oldalt, fejenátfordulás. tarkóállás
Gerenda: felugrások, leugrások, járások, szökkenések, gurulóátfordulás előre.
Támaszugrás: valódi támaszugrások előkészítő gyakorlatai, guggolóátugrás, huszárugrás.
Felemáskorlát: függőállásból kelepfellendülés, mellső támaszban végrehajtott feladatok: kelepforgás, térdfellendülés, alugrás.
Férfi:
Talaj: talajgyakorlati alapelemek oktatása: gurulóátfordulások, fejállás, kézállás, gurulás hátra kézállásba, 
kézenátfordulás oldalra (cigánykerék), mérlegállás, repülő gurulóátfordulás, fejenátfordulás.
Ló: lógyakorlatok alapelemeinek oktatása: Ingalendületek oktatása: egyenoldalú be- és kilendítések, ellenoldalú be- és kilendítések, vetődés.
Gyűrű: gyűrűgyakorlatok alapelemeinek oktatása: alaplendület, lendületvétel fajtái, tartásos elemek oktatása, vállátfordulás előre, leterpesztés hátra.
Ugrás: nem valódi támaszugrások oktatása: zsugorkanyarlati átugrás. Valódi támaszugrások oktatása: nagy átterpesztés.
Korlát: korlátgyakorlati alapelemek oktatása: alaplendület támaszban és felkarfüggésben, terpesz-gurulóátfordulás előre, felkarállás, lendület előre felkarbillenés támaszba, lendület hátra felkarállásba, 
lendület előre, vetődési leugrás 180 fokos fordulattal.
Nyújtó: nyújtógyakorlatok alapelemeinek oktatása: billenés, kelepforgás hátra, alugrás.
Magas nyújtó gyakorlatanyaga: ostorlendületvétel előre-hátra, karhúzással történő lendületvétel, alaplendület.   
</t>
  </si>
  <si>
    <t xml:space="preserve"> Combined excercises in gymnastics: vault, floor, uneven bar, beam.
Learn and show basic gimnastics excercises on every event.
The knowledge of competition rules.</t>
  </si>
  <si>
    <t xml:space="preserve">Knowledge: After successfully completing the course, the student is familiar with the basic task situations of the complex movement structures involving branch, support and suspension exercises.
Skills: By learning the methodology of teaching basic support and addiction exercises for gymnastics, he is able to transfer the unique conditioning coordination development effect of gymnastics and accept his role in a healthy lifestyle. When performing gymnastic exercises, he / she is able to provide motivation, differentiation and student activity for different purposes. He/she is able to shape the need for correct posture, to create a harmony of coordinated movement and force transmission.
Attitude: Conscious, independent and cooperative in assisting in the implementation of gymnastics-type exercises. He/she is open to learning a variety of methods of personality development through the movement material of the tournament.
Autonomy, responsibility: Committed to learning,  responsible for his students and seeks  further possibilities for developing his/her teaching skills and his pupil's skills. </t>
  </si>
  <si>
    <t xml:space="preserve">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
</t>
  </si>
  <si>
    <t xml:space="preserve">Speciális erőfejlesztés a tornában.
A szertorna mozgásanyag elhelyezésének szempontjai az általános iskolai tantervben.
Minden szeren a követelményeknek megfelelő összefüggő gyakorlat bemutatása.
Kötélmászás mászókulcsolással időre.
Női: 
Talaj: statikus és dinamikus elemek: tarkóállás, fejállás, kézállás, elemkapcsolatai, fejenátfordulás, kézenátfordulás oldalt – és előre.
Gerenda: felugrások, terpeszcsuka leugrás járások, szökkenések elemkapcsolatai, gurulóátfordulás előre – hátra.
Támaszugrás: guggolóátugrás lebegőtámasszal – és terpeszátugrás.
 Felemáskorlát: függésből ostorlendület, lábátlendítés fekvő függésbe, fekvőfüggésből kelepfellendülés, kelepforgás a magas karfán, dőléssel hátra lelendülés az alacsony karfára oldalülésbe, térdfellendülés, leugrás: nyílugrás.
Férfi:
A talaj, a kápás ló, a gyűrű, az ugrás, a korlát, a nyújtó gyakorlatok rendszerezése, szaknyelve, gyakorlatleírása.
Speciális erőfejlesztés a tornában.
A szertorna mozgásanyag elhelyezésének szempontjai az általános iskolai tantervben.
Minden szeren a követelményeknek megfelelő összefüggő gyakorlat bemutatása.
Speciális kondicionális, koordinációs képességek és ízületi mozgékonyság fejlesztése a torna sportágban.
Talaj: talajgyakorlati alapelemek oktatása: gurulóátfordulások, fejállás, kézállás, gurulás hátra kézállásba, 
kézenátfordulás oldalra (cigánykerék), mérlegállás, repülő gurulóátfordulás, fejenátfordulás, kézenátfordulás.
Ló: lógyakorlatok alapelemeinek oktatása: Ingalendületek oktatása: egyenoldalú be- és kilendítések, ellenoldalú be- és kilendítések, vetődés, ollók oktatása (balra, jobbra).
Gyűrű: gyűrűgyakorlatok alapelemeinek oktatása: alaplendület, lendületvétel fajtái, tartásos elemek oktatása, vállátfordulás előre, leterpesztés hátra, lendület előre támaszba.
Ugrás: nem valódi támaszugrások oktatása: zsugorkanyarlati átugrás. Valódi támaszugrások oktatása: nagy átterpesztés, guggolóátugrás.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Nyújtó: nyújtógyakorlatok alapelemeinek oktatása: billenés, kelepforgás hátra, alugrás, malomfellendülés alacsony nyújtón, nyílugrás.
Magas nyújtó gyakorlatanyaga: ostorlendületvétel előre-hátra, karhúzással történő lendületvétel, alaplendület, billenés, kelepforgás hátra, alugrás.
</t>
  </si>
  <si>
    <t xml:space="preserve">                                                                                                  Combined excercises in gymnastics: vault, floor, uneven bar, beam.
Learn and show basic gimnastics excercises on every event.
The knowledge of competition rules.</t>
  </si>
  <si>
    <t>Knowledge: After successfully completing the course, the student is familiar with the characteristics of locomotion errors, the methods of correcting them, and the procedures that facilitate  teaching locomotion during the teaching process.
Skills: Able to organize the task situations of already familiar complex movement structures.  Able to develop specialized conditioning, coordination skills and joint mobility in  gymnastics.
Attitude: By learning the methodology of gymnastics, he/she is able to understand the special role of gymnastics in the development of an individual’s cognitive, emotional, and community skills in personality development.
Autonomy, responsibility: Committed to the continuous development of students' knowledge and learning skills. He realistically judges the role of his subject in education.</t>
  </si>
  <si>
    <t>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t>
  </si>
  <si>
    <t>Speciális erőfejlesztés a tornában. Kötélmászás mászókulcsolással időre.
A szertorna mozgásanyag elhelyezésének szempontjai az általános iskolai tantervben. Minden szeren a követelményeknek megfelelő összefüggő gyakorlat bemutatása.
Női:
Talaj: statikus és dinamikus elemek: tarkóállás, fejállás, kézállás, elemkapcsolatai, fejenátfordulás, kézenátfordulás oldalt – és előre, sorozatugrások (kézenátfordulás – fejenátfordulás). Gerenda: járások, szökkenések elemkapcsolatai, gurulóátfordulás előre – hátra, fellendülés kézállásba, kézenátfordulás leugráshoz.   Támaszugrás: kézenátfordulás. Felemáskorlát: függésből ostorlendület, lábátlendítés fekvő függésbe, fekvőfüggésből kelepfellendülés, kelepforgás a magas karfán, dőléssel hátra lelendülés az alacsony karfára oldalülésbe, térdfellendülés, malomforgás előre, leugrás: alugrás. 
Férfi:
Talaj: talajgyakorlati alapelemek oktatása: gurulóátfordulások, fejállás, kézállás, gurulás hátra kézállásba, 
kézenátfordulás oldalra (cigánykerék), mérlegállás, repülő gurulóátfordulás, fejenátfordulás, kézenátfordulás, kézenátfordulás 180 fokos fordulattal (Rundel).
Ló: lógyakorlatok alapelemeinek oktatása: Ingalendületek oktatása: egyenoldalú be- és kilendítések, ellenoldalú be- és kilendítések, vetődés, ollók oktatása (balra, jobbra), ellenollók oktatása (balra, jobbra).
Gyűrű: gyűrűgyakorlatok alapelemeinek oktatása: alaplendület, lendületvétel fajtái, tartásos elemek oktatása, vállátfordulás előre, leterpesztés hátra, lendület előre támaszba, lendület hátra támaszba.
Ugrás: nem valódi támaszugrások oktatása: zsugorkanyarlati átugrás. Valódi támaszugrások oktatása: nagy átterpesztés, guggolóátugrás, kézenátfordulás.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rövidbillenés oktatása.
Nyújtó: nyújtógyakorlatok alapelemeinek oktatása: billenés, kelepforgás hátra, alugrás, malomfellendülés alacsony nyújtón, nyílugrás, nyílugrás 180 fokos fordulattal.
Magas nyújtó gyakorlatanyaga: ostorlendületvétel előre-hátra, karhúzással történő lendületvétel, alaplendület, billenés, kelepforgás hátra, alugrás, malomfellendülés, nyílugrás.</t>
  </si>
  <si>
    <t>Gymnastics combined excercise: vault, floor, uneven bar, beam.
Learn and show basic gimnastics excercises on every event.
The knowledge of competition rules.</t>
  </si>
  <si>
    <t>Knowledge: After successfully completing the course, the student is familiar with the gym-type task solutions that can be used to increase safety in action and, indirectly, to promote safe actions in everyday life. He knows the tasks related exercises and the workloads of different age groups.
He knows the set of movements  of the middle and advanced graduation tournament.
Skills: Able to promote physical development through gym-like task solutions and aerobic work. He/she is able to find a connection with the exercises performed  in order to improve the muscles of the body in a proportionate way, to promote biomechanically correct posture, and to balance the strength and stretching exercises.
Attitude: Recognizes that in order to create the right learning atmosphere, students' specific needs, ideas and initiatives must be taken into account
Autonomy, responsibility: Strives to love the sport of gymnastics, to develop a commitment to lifelong physical activity.</t>
  </si>
  <si>
    <t>vizsgára bocsátás feltétele: gyakorlati beszámoló</t>
  </si>
  <si>
    <t>condition for admission to the examination: practical report</t>
  </si>
  <si>
    <t>A hallgatók megismerkednek a dietetika és a sportdietetika alapjaival, az ezekkel kapcsolatos alapfogalmakkal. Megismerkedik a makro-és mikortápanyagok jelentőségével, a sporttáplálkozásban betöltött szerepükkel. A hallgatók megismerkednek a táplálkozás betegségekben betöltött szerepével és az egészséges táplálkozás irányelveivel. Ismeretek szereznek az étrendtervezéssel kapcsolatban. Ismereteket szereznek a táplálkozás regenerációban betöltött szerepével és a különböző versenyek során alkalmazható táplálási technikákkal. Megismerik a különböző sportágak specifikus táplálkozási alapjait.</t>
  </si>
  <si>
    <t>Students will be acquainted with the basics of dietetics and sports dietetics and the basic concepts related to them. They get acquainted with the importance of macro- and micronutrients and their role in sports nutrition. Students will become familiar with the role of nutrition in disease and the guidelines for healthy eating. Gain knowledge about diet planning. They will gain knowledge about the role of nutrition in regeneration and the nutrition techniques that can be used in different competitions. They learn the specific nutritional basics of different sport types.</t>
  </si>
  <si>
    <t xml:space="preserve">Knowledge: After successfully completing the course, the student knows the basics of healthy eating, the special aspects of each sport, which play an important role in maintaining health, achieving optimal performance and regeneration. His knowledge, preparation and approach allow effective use in his subsequent work.
Skills: After completing the course, students will be able to understand the links between nutrition and performance with their up-to-date knowledge and develop and apply simple strategies to promote healthy food choices and for individuals and groups.
Attitude: Able to develop in students the importance and pursuit of a healthy diet.
Students strive to put the latest achievements in their field at the service of their own development. </t>
  </si>
  <si>
    <t>prezentáció, zárthelyi dolgozat 60%-os teljesítése</t>
  </si>
  <si>
    <t>a PPT presentation, an in-class test with a minimum passing rate of 60%</t>
  </si>
  <si>
    <t>Kötelező irodalom: 
	Silye G (2014): 1.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Ajánlott irodalom: 
Kádas L, Zajkás G. (2006): Táplálkozástani fogalomtár. Kossuth Kiadó, Budapest 1-176. oldal, ISBN: ISBN: 9630948613                                          
Bean A. (2002): Modern sporttáplálkozás – Útmutató a jó kondícióhoz. Gold Book 1.-256. oldal, ISBN: 9789639248779</t>
  </si>
  <si>
    <t xml:space="preserve">Tudása: A kurzus sikeres elvégzése után a hallgató ismeri a tradicionális testgyakorlati ág bonyolult mozgásszerkezeteinek alapszintű feladathelyzeteit, melyek támasz- és függésgyakorlatok. 
Képességei: A tornaszerekre vonatkozó alapszintű támasz és függésgyakorlatok oktatás módszertanának megismerésével képes a torna egyedi kondicionális koordinációs fejlesztő hatását átadni és az egészséges életmódban betöltött szerepét elfogadtatni. A tornajellegű gyakorlatok végrehajtásánál képes a különböző célokhoz a motivációt, a differenciálást, a tanulói aktivitást biztosítani. Képes kialakítani az igényt a helyes testtartás iránt, a koordinált mozgás és az erőközlés összhangjának megteremtését. 
Attitűdje: Tudatos, önálló és együttműködő a segítségnyújtásban a torna jellegű gyakorlatok végrehajtásában. Nyitott a személyiségfejlesztés változatos módszereinek elsajátítására a torna mozgásanyagán keresztül. 
Autonómia, felelősség: Elkötelezett a segítségadás elsajátításával a tanulók iránti felelősségvállalása ésazok további lehetőségeinek megismerésére. </t>
  </si>
  <si>
    <t>Tudása: A kurzus sikeres elvégzése után a hallgató ismeri a mozgáshibák jellemzőit, azok kijavítási módszereit, valamint a mozgástanítás során a motoros tanítást elősegítő eljárásokat.
Képességei: Képes a már megismert bonyolult mozgásszerkezetek feladathelyzeteit magasabb szinten támasz- és függésgyakorlatok elemkapcsolataiba rendezni. Képes speciális kondicionális, koordinációs képességek és ízületi mozgékonyság fejlesztésére a torna sportágban. 
Attitűdje: A tornaszerekre vonatkozó oktatás módszertan megismerésével képes a torna különleges szerepét megértetni az egyén megismerő, érzelmi és közösségi képességeinek személyiségfejlesztésbeli kialakításakor.
Autonómia, felelősség: Elkötelezett a tanulók tudásának és tanulási képességeinek folyamatos fejlesztése iránt. Reálisan ítéli meg szaktárgya oktatásban betöltött szerepét.</t>
  </si>
  <si>
    <t>Tudása: A kurzus sikeres elvégzése után a hallgató ismeri azokat a tornajellegű feladatmegoldásokat, amellyel a cselekvésbiztonság növelhető, áttételesen a mindennapok biztonságos cselekvései elősegíthetők. Ismeri a különböző korcsoportok mozgásigényével, eltérő terhelhetőségével kapcsolatos feladatokat. 
Ismeri a közép-és emeltszintű érettségi torna mozgásanyagát.
Képességei: Képes a testi fejlődés elősegítésére a tornajellegű feladatmegoldásokkal és az aerob munkavégzéssel. Képes megtalálni a kapcsolatot a test izmainak arányos fejlesztése, a biomechanikailag helyes testtartás, a gerinc izomegyensúlyának elősegítése érdekében a különböző támaszban és függésben végzett gyakorlatokkal, az erő- és nyújtó gyakorlatok összhangjának megteremtésével. 
Attitűdje: Elismeri, hogy a megfelelő tanulási légkör megteremtéséhez figyelembe kell venni a tanulók sajátos igényeit, ötleteit, kezdeményezéseit 
Autonómia, felelősség: Törekszik a torna sportág megszerettetésére, az életen át tartó fizikai aktivitás iránti elkötelezettség kialakítására.</t>
  </si>
  <si>
    <t>Tudása: A kurzus sikeres elvégzése után a hallgató ismeri az egészséges táplálkozás alapjait, az egyes sportágakra jellemző speciális szempontokat, amelyek fontos szerepet töltenek be az egészség megőrzésében, optimális teljesítmény elérésében és a regenerációban. Tudása, felkészültsége, szemlélete lehetővé teszi az egészségtudomány e területének eredményes felhasználását későbbi munkája során. 
Képességei: A kurzus teljesítése után a hallgatók naprakész ismereteikkel képesek a táplálkozás és a teljesítmény összefüggéseinek felimerésére, valamint egyének és csoportok egészséges élelmiszer-választásának, népszerűsítése érdekében egyszerű stratégiák kidolgozása és alkalmazására.
Attitűdje: Képes kialakítani a tanulókban az egészséges táplálkozás fontosságát és követését. A hallgatók igyekeznek, hogy szakterületüklegújabb eredményeit a saját fejlődésüknek a szolgálatába állítsák.</t>
  </si>
  <si>
    <t>Az integráció elveinek a közoktatásban történő alkalmazása, esélyegyenlőség. A fogyatékossággal kapcsolatos alapvető fogalmak ismerete. Integráció és alternativitás a tes tnevelésben, a sajátos nevelési igényűek pedagógiája, jellegzetességei és egyéni fejlesztési lehetőségei a testnevelés órán. 
Az együttnevelés során alkalmazható didaktikai-módszertani eljárások alkalmazásának lehetőségei. Fogyatékkal élők sportja, rekreációs sporttevékenységek. Esélyegyenlőség, fair play. A testnevelés és sport szerepe a tanulási nehézségek kezelésében,- az SNI, a hátrányos helyzetű és veszélyeztetett gyermekek fejlesztésében.</t>
  </si>
  <si>
    <t>The theory and practice of integration in order to provide equal access to  practice  Phyiscal education. Focusing on different teachning techniques to involne students with special needs. The role of physical educatution related to learning difficulties, in order to involve every student with or withput special needs. Fair play.</t>
  </si>
  <si>
    <t xml:space="preserve">Az SNI testnevelés oktatását környezet megvalósításához kapcsolódó projektmunka megvalósítása és minimum 50%-os teljesítése. </t>
  </si>
  <si>
    <t xml:space="preserve"> Project work related to teachning Physical Education to students with special needs. (minimum level: 50 %)</t>
  </si>
  <si>
    <t>Kötelező irodalom: 
Dorogi L.-Bognár J. (2007): Bevezetés a fogyatékos emberek sportjába. MTE Támogató Köre Alapítvány, Budapest, 119.
Dorogi L. (2009): Integráció értelmezése a fogyatékos emberek sportjának területén. In Szatmári Zoltán (szerk.): Sport, életmód, egészség. Akadémiai Kiadó, Budapest, 785- 802. 
Ajánlott irodalom:
Rózsáné C. E. (2006): Sajátos nevelési igényű tanulók. Egyéni fejlesztési terv, készítés, fejlesztés. Fejlesztő pedagógia, 7: 6. 17-19. 
Schucan-Kaiser, R. (szerk.) (2003): 1010 játék és gyakorlat fogyatékkal élőknek. Dialóg Campus Kiadó, Budapest – Pécs, 211.</t>
  </si>
  <si>
    <t>Knowledge: After successfully completing the course, the student is familiar with the possibilities through which physical education and folk games contribute to the development of game needs, the development of their game culture.
Ability: Able to recognize the developmental effects of physical education and folk games - spatial awareness, body awareness formation, coordination development, creativity, cooperation - through various role-playing games, rule games and task games.
Able to use assertive conflict management tools in the process of developing a harmonious personality. Able to select and implement tools, methods and organizational forms that are suitable for the goals, ensure differentiation and student activity, and help develop students' thinking, problem-solving and cooperation skills in physical education classes and leisure sports activities
Attitude: By applying the rightly chosen physical education and folk games, he / she acquires the preparation, teaching, practice and application of the teaching of different forms of movement, the process of which he / she critically handles.Takes responsibility for your decisions, in which you can contribute in a creative way to making extracurricular activities more diverse and colorful. Recognizes the potential of positive personality development inherent in the game: rule-following, self-discipline, cooperation, conflict management, communication, fair play.</t>
  </si>
  <si>
    <r>
      <t xml:space="preserve">Tudása: A kurzus sikeres elvégzése után a hallgató ismeri azokat a lehetőségeket, amelyek segítségével a testnevelési és népi játékok hozzájárulnak a játékigények fejlesztéséhez, a játékok kultúrájuk fejlesztéséhez. 
Képességei: Képes felismerni a testnevelési és népi játékok fejlesztő hatását- térbeli tudatosság, testtudat alakítás, koordinációfejlesztés, kreativitás, kooperáció- a különböző szerepjátékokon, szabályjátékokon és feladatjátékokon keresztül. </t>
    </r>
    <r>
      <rPr>
        <sz val="11"/>
        <rFont val="Arial"/>
        <family val="2"/>
        <charset val="238"/>
      </rPr>
      <t>Képes a konfliktuskezelés asszertív eszközeit alkalmazni, a harmónikus személyiség kibontakoztatásának folyamatában. Képes a testnevelés órán és szabadidős sporttevékenységekben a céloknak megfelelő, a differenciálást és a tanulói aktivitást biztosító, a tanulók gondolkodási, problémamegoldási és együttműködési képességeinek fejlesztését segítő eszközök, módszerek, szervezési formák kiválasztására, illetve megvalósítására.</t>
    </r>
    <r>
      <rPr>
        <sz val="11"/>
        <color theme="1"/>
        <rFont val="Arial"/>
        <family val="2"/>
        <charset val="238"/>
      </rPr>
      <t xml:space="preserve">
Attitűdje: A helyesen kiválasztott testnevelési és népi játékok alkalmazásával, elsajátítja a különböző mozgásformák oktatásának előkészítését, oktatását, gyakorlását és alkalmazását, amelynek folyamatát kritikusan kezeli.Felelősséget vállal döntéseiért, amelyben alkotó módon tud hozzájárulni a tanórán kívüli tevékenységek változatosabbá, színesebbé tételéhez. Felismeri a játékban rejlő pozitív személyiségfejlesztés lehetőségeit: szabálykövető magatartás, önfegyelem, együttműködés, konfliktuskezelés, kommunikáció, fair play.</t>
    </r>
  </si>
  <si>
    <r>
      <t xml:space="preserve">Tudása: A tábor sikeres teljesítése után a hallgató ismeri és alkalmazza a környezet- természetvédelmi nevelés alapvető formáit. Ismeri a természeti és környezeti hatások és az emberi szervezetben lejátszódó alkalmazkodó képességek közötti összefüggéseket. 
Képességei: A hallgató képes alapszinten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különös tekintettel a vízben és vízen végezhető mozgásformákra. </t>
    </r>
    <r>
      <rPr>
        <sz val="11"/>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11"/>
        <color theme="1"/>
        <rFont val="Arial"/>
        <family val="2"/>
        <charset val="238"/>
      </rPr>
      <t xml:space="preserve">
</t>
    </r>
  </si>
  <si>
    <r>
      <t>Tudása: A tábor sikeres teljesítése után a hallgató ismeri és alkalmazza a sí alaptechinákat: léchez szoktatás gyakorlatok, hóeke, terheléses hóeke, támasztott lendület, párhuzamos lendület. 
Képességei: A hallgató képes alap és haladó 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különös tekintettel a sílécen és snowboardon végezhető mozgásformákra.</t>
    </r>
    <r>
      <rPr>
        <sz val="11"/>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11"/>
        <color theme="1"/>
        <rFont val="Arial"/>
        <family val="2"/>
        <charset val="238"/>
      </rPr>
      <t xml:space="preserve">
</t>
    </r>
  </si>
  <si>
    <r>
      <t xml:space="preserve">Tudása: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Képességei: A hallgató képes alapszinten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t>
    </r>
    <r>
      <rPr>
        <sz val="11"/>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11"/>
        <color theme="1"/>
        <rFont val="Arial"/>
        <family val="2"/>
        <charset val="238"/>
      </rPr>
      <t xml:space="preserve">
</t>
    </r>
  </si>
  <si>
    <r>
      <t>Tudása: A hallgatók ismerjék meg a vizsgálati és kutatási módszerek főbb típusait, alkalmazhatóságuk feltételeit, a hipotézisalkotás és vizsgálat alapvető szabályait és a kutatások erkölcsi vonatkozásait a sporttudományban. Sajátítsák el a prezentáció-készítés és közzétevés nyelvi, stilisztikai elvárásait, követelményeit és formai szerkezetét.
Képességei: Az eredmények alapján képesek legyenek a megfelelő oktatási-nevelési módszerek kiválasztásával az általa oktatott tanulók életkor szerinti testi és értelmi fejlődésének megfelelő megvalósítására. Gyakorlatorientáltan végezzék az abszolút- rang- és vegyes skálán mérhető iskolai sportágak statisztikai elemzéseit. Képes a modern technológiákat, alkalmazásokat hatékonyan bevonni saját munkájába.</t>
    </r>
    <r>
      <rPr>
        <sz val="11"/>
        <rFont val="Arial"/>
        <family val="2"/>
        <charset val="238"/>
      </rPr>
      <t xml:space="preserve"> Képes rendszeres, egyértelmű, tárgyilagos visszajelzésekre, mely során adatokra és tényekre támaszkodik.</t>
    </r>
    <r>
      <rPr>
        <sz val="11"/>
        <color theme="1"/>
        <rFont val="Arial"/>
        <family val="2"/>
        <charset val="238"/>
      </rPr>
      <t xml:space="preserve">
Attitűdje: Fontosnak tartja a tanulókkal való együttműködést, nyitottságot, figyelembe veszi a tanulók sajátos ötleteit, igényeit, kezdeményezéseit. Törekszik a célravezető módszerek kiválasztásának megválasztására. Törekszik a tudományos munkában való elmélyülésre.
</t>
    </r>
  </si>
  <si>
    <t>Knowledge: Students will learn about the components of a complex management activity.
Knows the connections between sport and its environment in school and extracurricular activities.You know the types of communication, the procedures of verbal and non-verbal communication, as well as the components of metacommunication.
Skills: They acquire the skills and activities required for each level of leadership, which enable them to organize sport events. Make them suitable for functions in sports organizations.He is able to apply new, innovative contents and forms of movement, online interfaces, information communication methods and tools in physical education and sports, which he applies critically and ethically.
Attitude: Recognizes the appropriate solutions for leadership roles in the organizational structure and applies them successfully. Able to work according to the expectations of the given organizational environment.
You take responsibility for your own professional development.
It is characterized by independent performance of activities and a problem-solving approach.</t>
  </si>
  <si>
    <t>Tudása: A hallgatók megismerik a komplex   menedzsment tevékenység összetevőit. 
Ismeri a sport és környezete közötti kapcsolatokat az iskolai és iskolán kívüli tevékenységekben. Ismeri a kommunikáció típusait, a verbális, a nem verbális kommunikáció eljárásait, valamint a metakommunikáció összetevőit.
Képességei: Elsajátítják az egyes vezetői szintekhez szükséges készségeket, tevékenységeket melyek által képesek sportesemények szervezésére. Váljanak alkalmassá sportszervezetekben funkciók betöltésére. Képes új, innovatív tartalmak és mozgásformák, online felületek, infokommunikációs módszerek és eszközök alkalmazására a testnevelésben és a sportban, melyeket kritikusan és etikusan alkalmaz.
Attitűdje: A szervezeti struktúrában felismeri a vezetői szerepeknek megfelelő megoldási lehetőségeket és sikeresen alkalmazza. Az adott szervezeti kultúra elvárásai szerint képes a munkavégzésre
Önmaga szakmai fejlődéséért felelősséget vállal.
Önálló tevékenységvégzés, problémamegoldó szemlélet jellemzi.</t>
  </si>
  <si>
    <r>
      <t xml:space="preserve">Tudása: 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t>
    </r>
    <r>
      <rPr>
        <sz val="11"/>
        <rFont val="Arial"/>
        <family val="2"/>
        <charset val="238"/>
      </rPr>
      <t xml:space="preserve">Képes a szaktárgy tanórai és tanórán kívüli tanításának tervezésére. </t>
    </r>
    <r>
      <rPr>
        <sz val="11"/>
        <color theme="1"/>
        <rFont val="Arial"/>
        <family val="2"/>
        <charset val="238"/>
      </rPr>
      <t xml:space="preserve">
Attitűdje: Elkötelezett a folyamatos szakmai fejlődés iránt. Nyitott az új pedagógiai módszerek és technikák irányába.  Pozitív a hozzáállása a tanulók sokféleségéhez és egyéni szükségleteihez. Elhivatott a magas színvonalú, diákcentrikus oktatás iránt.</t>
    </r>
  </si>
  <si>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Able to plan the teaching of the subject in class and outside of class.                                Attitude: open-minded in delivering lessons, reflecting on student situations to effectively educate and teach students. </t>
  </si>
  <si>
    <r>
      <t>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t>
    </r>
    <r>
      <rPr>
        <sz val="11"/>
        <rFont val="Arial"/>
        <family val="2"/>
        <charset val="238"/>
      </rPr>
      <t xml:space="preserve"> Képes a pedagógiai céljainak megfelelő és változatos ellenőrzési, értékelési eszközöket választani, készíteni és nagy biztonsággal alkalmazni azokat.</t>
    </r>
    <r>
      <rPr>
        <sz val="11"/>
        <color theme="1"/>
        <rFont val="Arial"/>
        <family val="2"/>
        <charset val="238"/>
      </rPr>
      <t xml:space="preserve">
Attitűdje: A tanulók hatékony nevelésére és okatatására nyitottan tartja az óráit, reflektál a tanulói helyzetekre. 
</t>
    </r>
  </si>
  <si>
    <t>Knowledge: After successful completion of the course, the student will be familiar with the process of knowledge transfer, skill and ability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for the choice of sport. Prepares the motivational tasks required for training. Knows the specifics of the teaching profession, especially the expectations, duties, roles, tasks and rights of physical education teachers inside and outside the school.
Knowledge of the institutional, organisational and social expectations and requirements of teaching, pedagogical content, teaching careers, promotion systems and working conditions in the field of the teacher's specialism, and of the legal provisions and regulations in force.
Ability to apply knowledge of knowledge transfer, skills and competence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and sensitive to the needs of the athletes and colleagues. Is able to analyse, process and solve educational situations independently. Carries out tasks independently and responsibly in projects and teamwork. Takes responsibility for the consequences of his/her decisions. His/her professional and methodological preparation prepares him/her to face and overcome the difficulties of everyday life and to take part in competitive sport, and works with the teaching staff to promote and accept physical education and sport.
Translated with www.DeepL.com/Translator (free version)</t>
  </si>
  <si>
    <r>
      <t>Tudása: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 tanári pályával, előmeneteli rendszerrel, illetve munkavégzéssel kapcsolatos intézményi, fenntartói és társadalmi elvárásokat, követelményeket, a hatályos jogszabályi rendelkezéseket, előírásokat.</t>
    </r>
    <r>
      <rPr>
        <sz val="11"/>
        <rFont val="Arial"/>
        <family val="2"/>
        <charset val="238"/>
      </rPr>
      <t xml:space="preserve"> Ismeri a pedagóguspálya sajátosságait, különösen a testnevelő tanárra vonatkozó elvárásokat, kötelességeket, szerepeket, feladatokat és jogokat az iskolán belül és kívül.</t>
    </r>
    <r>
      <rPr>
        <sz val="11"/>
        <color theme="1"/>
        <rFont val="Arial"/>
        <family val="2"/>
        <charset val="238"/>
      </rPr>
      <t xml:space="preserve">
Képességei: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Attitűdje: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a tantestülettel.
</t>
    </r>
    <r>
      <rPr>
        <sz val="11"/>
        <color rgb="FFFF0000"/>
        <rFont val="Arial"/>
        <family val="2"/>
        <charset val="238"/>
      </rPr>
      <t xml:space="preserve">Példamutató igényességgel és felelősséggel törekszik az oktató-nevelő munkája során a közösségépítésre, illetve a családi élet, az értékek, a tisztelet megerősítésére. </t>
    </r>
  </si>
  <si>
    <r>
      <t xml:space="preserve">Tudása: A hallgató tudja és alkalmazza a néptánctáncoktatásban és a mozgásfejlesztésben használható szakmai ismereteket és  korszerű pedagógiai módszereket.Ismeri az aerobic alaplépéseket: a low impact és high impact elemeket.Ismeri a fitness aerobic tiltott gyakorlatait. A hallgató ismeri  a magyar néptánc alapjait, a három táncdialektus (nyugati, tiszai, erdélyi) tánctípusait, táncrendjét. Ismeri a hagyományőrző népszokásokat, népi játékokat és a magyar néptánc jelentőségét a fenntarthatóság nevében, annak lehetőségét a mozgástanítás folyamatában. 
Képességei:  A tantárgy elsajátításával legyen képes meglátni az összefüggéseket a motoros képességfejlesztésre a zenés-táncos mozgásformákban is. Képes a mindennapos testnevelésben, és iskolán kívüli tevékenységekben egyaránt aerobic - és néptáncfoglalkozások vezetésére. </t>
    </r>
    <r>
      <rPr>
        <sz val="11"/>
        <rFont val="Arial"/>
        <family val="2"/>
        <charset val="238"/>
      </rPr>
      <t>A mozgásműveltség fejlesztése során képes eljuttatni a tanulót arra a szintre, ahol tudását változatos körülmények között is önállóan, aktívan és kreatívan tudja alkalmazni.</t>
    </r>
    <r>
      <rPr>
        <sz val="11"/>
        <color theme="1"/>
        <rFont val="Arial"/>
        <family val="2"/>
        <charset val="238"/>
      </rPr>
      <t xml:space="preserve">
Attitűdje: Kiemelt fejlesztési feladatként segítse elő a csoportos mozgáshoz, a zenés-táncos mozgásformák esztétikus megjelenítéséhez, a rögtönzéshez és az együttműködéshez szükséges ritmikai-plasztikai-dinamikai sajátosságokat,képességeket. Attitűdjét a szakmai hitelességén, kreativitásán túl az élményközpontúság is jellemzi. Példamutató igényességgel és felelősséggel törekszik az oktató-nevelő munkája során a közösségépítésre, illetve a családi élet, az értékek, a tisztelet megerősítésére.Személyes példamutatásával mintát ad a diákok számára.         
Autonómia, felelősség:                               
Hatáskörében felelősséget vállal az 5-8 évfolyamos gyerekek  egészségfejlesztéséért.  Felismeri és elkerüli a különböző veszély- és baleseti forrásokat.   </t>
    </r>
  </si>
  <si>
    <t xml:space="preserve"> Knowledge: The student will know and apply professional knowledge and modern pedagogical methods that can be used in folk dance education and movement development.The student will know the basic aerobic steps: low impact and high impact elements. The student knows the basics of Hungarian folk dance, the dance types and dance systems of the three dance dialects (Western, Tisza, Transylvanian). He/she is familiar with traditional folk customs, folk games and the importance of Hungarian folk dance in the name of sustainability, its potential in the process of teaching movement.During the development of movement literacy, it is able to bring the student to the level where he can apply his knowledge independently, actively and creatively in diverse circumstances.
Skills: By learning this subject, you should be able to see the connections between the development of motor skills and the development of music and dance movement. Be able to lead aerobic and folk dance activities in both daily physical education and extracurricular activities. 
Attitude: To promote the rhythmic-physical-dynamic characteristics and skills necessary for group movement, the aesthetic presentation of musical-dance movement forms, improvisation and cooperation. His attitude is characterised by professional authenticity and creativity, as well as by an experiential approach. He strives to build community and strengthen family life, values and respect in his teaching and learning work with exemplary demandingness and responsibility.         
</t>
  </si>
  <si>
    <r>
      <t xml:space="preserve">Tudása: A hallgatók naprakészek az új és bevált edzésmódszertani ismeretekből, a diszciplína tárgyát képező tartalmakból.      
Képességei: Képesek edzéselméleti ismereteiket adekvátan felhasználni tanári munkájukban. Képesek kialakítani a tanulókban az értékelés, önértékelés fontosságát és képességét. </t>
    </r>
    <r>
      <rPr>
        <sz val="11"/>
        <rFont val="Arial"/>
        <family val="2"/>
        <charset val="238"/>
      </rPr>
      <t xml:space="preserve">Képes a tanulók testnevelés és sport műveltségének, az egészéggel, az életmóddal a testkultúrával kapcsolatos készségek, valamint képességek és fittség kialakítására, illetve ezek célirányos fejlesztésére érdeklődés fenntartó és fejlesztő komplex tervek, módszerek és gyakorlatok testnevelés órai és tanórán kívüli tervezésére és azok minőség elvű megvalósítására.     </t>
    </r>
    <r>
      <rPr>
        <sz val="11"/>
        <color theme="1"/>
        <rFont val="Arial"/>
        <family val="2"/>
        <charset val="238"/>
      </rPr>
      <t xml:space="preserve">        
Attitűdje: Tanári munkájukban egyre magasabb ismeretek megszerzésére törekszenek.</t>
    </r>
  </si>
  <si>
    <r>
      <t xml:space="preserve">Tudása: A hallgatók sajátítsák el az előző kurzus ismereteire épülő magasabb szintű technikai- taktikai változatokat, azok oktatásmódszertanát. Szerezzenek jártasságot versenyek, mérkőzések szervezésében, vezetésében. Ismerjék a szabadidős sporttevékenységben (strandfoci), valamint az utánpótlás nevelésben használt sajátságos megoldásokat. 
Képességei: Legyenek képesek felismerni, kiválasztani, és fejleszteni a tehetséges labdarúgókat, valamint tudják az oktatásmenet optimális lefolyásától elmaradókat felzárkóztatni. Alkalmas mérkőzések levezetésére.
Attitűdje: Munkájában jelenjen meg a differenciálás mint pedagógiai funkció. Törekedjen a szakirodalom folyamatos tanulmányozására és az elnyert ismeretek beépítésére. </t>
    </r>
    <r>
      <rPr>
        <sz val="11"/>
        <rFont val="Arial"/>
        <family val="2"/>
        <charset val="238"/>
      </rPr>
      <t xml:space="preserve">Asszertív, nyílt és hiteles kommunikációra törekszik, a különböző szakmai interakciókban, szituációkban.
</t>
    </r>
  </si>
  <si>
    <r>
      <t xml:space="preserve">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t>
    </r>
    <r>
      <rPr>
        <sz val="11"/>
        <rFont val="Arial"/>
        <family val="2"/>
        <charset val="238"/>
      </rPr>
      <t xml:space="preserve">Képes a szaktárgy tanórai és tanórán kívüli tanításának tervezésére. </t>
    </r>
    <r>
      <rPr>
        <sz val="11"/>
        <color theme="1"/>
        <rFont val="Arial"/>
        <family val="2"/>
        <charset val="238"/>
      </rPr>
      <t xml:space="preserve">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r>
  </si>
  <si>
    <r>
      <t xml:space="preserve">Tudása: A kurzus sikeres elvégzése után a hallgató ismeri a különféle képességekkel rendelkező tanulók felkészítésének sajátosságait, különös tekintettel a tehetséges tanulók kiválasztására. Ismeri a tehetség modelljeit és a tehetséggondozás feltételeit. Tisztában van a sportágválasztás kritériumaival. </t>
    </r>
    <r>
      <rPr>
        <sz val="11"/>
        <rFont val="Arial"/>
        <family val="2"/>
        <charset val="238"/>
      </rPr>
      <t xml:space="preserve">Ismeri a különböző motiváció-elméleteknek, a tanulási motiváció felismerésének és fejlesztésének módszereit.          </t>
    </r>
    <r>
      <rPr>
        <sz val="11"/>
        <color theme="1"/>
        <rFont val="Arial"/>
        <family val="2"/>
        <charset val="238"/>
      </rPr>
      <t xml:space="preserve">                                                                                                                                                                                                                   Képességei: Képes felismerni a sporttehetséget, és a tehetséggondozás feladataihoz szükséges ismeretek birtokában alkalmas lesz tehetséggondozásra (mentorálásra) a diákolimpia I–VI. korcsoportjaiban. 
Reálisan ítéli meg a tantárgy oktatásban betöltött szerepét.
Önállóan, hiteles szakmai forrásokra támaszkodva áttekinti és elemzi a tantárgyhoz kapcsolódó kérdéseket.</t>
    </r>
    <r>
      <rPr>
        <sz val="11"/>
        <rFont val="Arial"/>
        <family val="2"/>
        <charset val="238"/>
      </rPr>
      <t xml:space="preserve"> Képes elősegíteni a tanulók közötti kommunikációt, véleménycserét ösztönöz, és fejeleszti a tanulók vitakultúráját. Facilitátorként képes formálni a diákok mozgáshoz, sportoláshoz fűződő attitűdjeit.</t>
    </r>
    <r>
      <rPr>
        <sz val="11"/>
        <color theme="1"/>
        <rFont val="Arial"/>
        <family val="2"/>
        <charset val="238"/>
      </rPr>
      <t xml:space="preserve">
Attitűdje: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t>
    </r>
  </si>
  <si>
    <r>
      <t>Tudása: A kurzus sikeres elvégzése után a hallgató ismeri és alkalmazza az európai irányelveknek megfelelő szabadidős programok elkészítésére vonatkozó útmutatásokat. Ismeri az évszakoknak megfelelő rekreációs célú fizikai aktivitások egészséges életmóddal kapcsolatos fontosságát (szabadban végzett mozgások jelentősége, a környezettudatosság fontosságának felismerése, a természeti/környezeti hatásokkal szembeni alkalmazkodó, ellenálló képesség növekedése).
Képességei: Képes az általános szabadidős tevékenységek foglalkozásait vezetni. Képes egyénre szabott rekreációs edzésprogram kidolgozására. Törekszik a tanórán kívüli aktív turisztikai, sport- és rekreációs foglalkozások régiós lehetőségeinek megtartására, különös tekintettel a kalandpark, gyalogos turizmus és a gördülő sportok (kerékpár) formáira.</t>
    </r>
    <r>
      <rPr>
        <sz val="11"/>
        <rFont val="Arial"/>
        <family val="2"/>
        <charset val="238"/>
      </rPr>
      <t xml:space="preserve"> Képes a környezettudatossággal kapcsolatos üzenetek átadására, a sportrendezvények, táborok, iskolai események kapcsán. Segíti a tanulókat, hogy megértsék a nem fenntartható és fenntartható fejlődés különbségeit.</t>
    </r>
    <r>
      <rPr>
        <sz val="11"/>
        <color theme="1"/>
        <rFont val="Arial"/>
        <family val="2"/>
        <charset val="238"/>
      </rPr>
      <t xml:space="preserve">
Attitűdje: Ismereteinek átadásával kínál egy szélesebb alapot az aktív életvitel örömforrás jellegére. Nyitott a tapasztalatszerzés és megismerés iránt. </t>
    </r>
    <r>
      <rPr>
        <sz val="11"/>
        <color rgb="FFFF0000"/>
        <rFont val="Arial"/>
        <family val="2"/>
        <charset val="238"/>
      </rPr>
      <t>Segíti tanulóit abban, hogy a testnevelés általi fenntartható jelen és jövő iránti elkötelezettség kialakuljon. A szabadidős és rekreációs tevékenységeiben példát mutat az újrahasznosítható anyagok, eszközök felhasználásában.</t>
    </r>
  </si>
  <si>
    <t xml:space="preserve">Tudása: Ismeri, tisztában van a sajátos nevelési igényű tanulók iskolai nevelésének-oktatásának irányelvével. Ismerjék a NAT –ban meghatározott egységes fejlesztési feladatokat a tanulók lehetőségeihez, korlátaihoz és speciális igényeihez igazodva
Képességei: képes összeállítani olyan gyakorlat sorokat, amelyek alkalmasak a sajátos fejlesztést igénylő tanulók társadalmi felzárkóztatására. Rendelkezzenek a sajátos fejlesztést igénylő tanulók pszichoszomatikus problémáinak kezelési ismereteivel és az integrált testnevelés és sportfoglalkozás módszereinek alkalmazási képességével.
Alkalmas a mozgás által kiváltott öröm átélésének megteremtésére, a testi és mentális elmaradottság felszámolására a mozgásos fejlesztés során.
Attitűdje: Törekszik ismereteivel és motivációjával biztosítani az esélyegyenlőséget. Példamutató és ösztönző személyiséggel, tudományos alapokon nyugvó tudásbázissal, pozitív szemléletmóddal és elkötelezettséggel rendelkezik, amely a különböző sajátosságokkal rendelkező tanulóknál az egészségtudatos, aktív szokásrendszer, életmód és életforma kialakítását, fejlesztését és élethosszig tartó fenntartását segíti. </t>
  </si>
  <si>
    <r>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t>
    </r>
    <r>
      <rPr>
        <sz val="11"/>
        <rFont val="Arial"/>
        <family val="2"/>
        <charset val="238"/>
      </rPr>
      <t>Képes a pedagógiai céljainak megfelelő és változatos ellenőrzési, értékelési eszközöket választani, készíteni és nagy biztonsággal alkalmazni azokat.</t>
    </r>
    <r>
      <rPr>
        <sz val="11"/>
        <color theme="1"/>
        <rFont val="Arial"/>
        <family val="2"/>
        <charset val="238"/>
      </rPr>
      <t xml:space="preserve">
Attitűdje: A tanulók hatékony nevelésére és okatatására nyitottan tartja az óráit, reflektál a tanulói helyzetekre. 
</t>
    </r>
  </si>
  <si>
    <r>
      <t xml:space="preserve">Tudása: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Képességei: Képes rekreációs foglalkozások szervezésére, vezetésére. Az új szabadidős sportágak mozgásanyagának megismertetésével sikerélményt nyújt a fizikai aktivitás örömforrás jellegének kidomborításához. </t>
    </r>
    <r>
      <rPr>
        <sz val="11"/>
        <rFont val="Arial"/>
        <family val="2"/>
        <charset val="238"/>
      </rPr>
      <t>Képes a környezettudatossággal kapcsolatos üzenetek átadására, a sportrendezvények, táborok, iskolai események kapcsán. Segíti a tanulókat, hogy megértsék a nem fenntartható és fenntartható fejlődés különbségeit.</t>
    </r>
    <r>
      <rPr>
        <sz val="11"/>
        <color theme="1"/>
        <rFont val="Arial"/>
        <family val="2"/>
        <charset val="238"/>
      </rPr>
      <t xml:space="preserve">
Attitűdje: Érvényesíteni tudja a szabadban végzett mozgások élményjellegének fontosságát. Életvitelével példaként szolgál a rekreációs céllal végzett fizikai aktivitás társadalmi fontosságának. </t>
    </r>
    <r>
      <rPr>
        <sz val="11"/>
        <rFont val="Arial"/>
        <family val="2"/>
        <charset val="238"/>
      </rPr>
      <t>Segíti tanulóit abban, hogy a testnevelés általi fenntartható jelen és jövő iránti elkötelezettség kialakuljon. A szabadidős és rekreációs tevékenységeiben példát mutat az újrahasznosítható anyagok, eszközök felhasználásában.</t>
    </r>
    <r>
      <rPr>
        <sz val="11"/>
        <color theme="1"/>
        <rFont val="Arial"/>
        <family val="2"/>
        <charset val="238"/>
      </rPr>
      <t xml:space="preserve">
</t>
    </r>
  </si>
  <si>
    <r>
      <t xml:space="preserve">Tudása: Ismerjék a hallgatók a motoros képességek fejlesztésének és mérésének elméleti alapjait, gyakorlati szempontjait, módszereit. Szerezzenek olyan tudást, amelyet kreatívan alkalmazhatnak szakmai és pedagógiai munkájuk sikere végzéséhez. </t>
    </r>
    <r>
      <rPr>
        <sz val="11"/>
        <rFont val="Arial"/>
        <family val="2"/>
        <charset val="238"/>
      </rPr>
      <t>Ismeri a testnevelés és egészségfejlesztés terminológiáját, tudományos kapcsolatrendszerét, , illetve a nemre és az életkorra vonatkozó képesség-pecifikus kutatások eredményeit.</t>
    </r>
    <r>
      <rPr>
        <sz val="11"/>
        <color indexed="8"/>
        <rFont val="Arial"/>
        <family val="2"/>
        <charset val="238"/>
      </rPr>
      <t xml:space="preserve">
Képességei: Legyenek képesek kialakítani a sportolókban az értékelés, önértékelés fontosságát és képességét. Legyenek képesek rávilágítani a motoros képességek eredményes fejlesztésének fontosságára, lehetőségeire.                                                               Attitűdje: a motoros képességek fejlesztése során maximálisan vegye figyelembe a sportolók kognitív és affektiv képességeinek aktuális szintjét. Az oktatás során speciális- kognitív, affektív és motoros- műveltségtartalmakat közvetítsen.</t>
    </r>
  </si>
  <si>
    <t>Knowledge: After successfully completing the camp, the student knows and applies the basic forms of environmental and nature conservation education. Knows the connections between natural and environmental influences and adaptive abilities in the human body. 
Skills: The student is able to perform non-traditional forms of movement at a basic level, which bring new opportunities for spending free time in a specific, natural (outdoor) environment. Attitude: Can apply and comply with the health protection and environment-conscious behavior rules of sports that can be played in a natural environment. After completing the camp, he was motivated to organize and conduct new types of experience acquisition and transfer sessions in the natural environment, with particular attention to the forms of exercise that can be performed in and on water.It has a conscious, responsible and helpful attitude, during which, in addition to developing a system of health-conscious habits, it pays special attention to people's socio-emotional well-being, quality of life, the harmonious balance of their social and natural environment and values, and sustainability.</t>
  </si>
  <si>
    <t xml:space="preserve">Knowledge: After successful completion of the course, the student will know and apply the new professional guidelines, and will be committed to creating a personality-developing environment for the game of handball.
Skills: to apply in a match situation the acquired curriculum in an innovative way according to the nature of the sport. Knowledge of the modern theory and practice of the sport, the community-building role of physical education games in the teaching of the game, and the modern, fundamental principles and procedures of teaching methodology. The ability to ensure equal opportunities through the use of modern differentiated teaching methods. Ability to prepare for the sport entry requirements for higher education.
Attitude: to apply the specific educational effects of sports games, with particular reference to the competitive nature of handball. The specific characteristics of handball as a sport with specific characteristics of the specific characteristics of the sport, including the special characteristics of handball. 
</t>
  </si>
  <si>
    <t>Knowledge: After successfully completing the course, the student knows and applies the basic forms of environmental education. Knows the relationships between natural and environmental effects and adaptive abilities in the human body.
Skills: The student is able to perform non-traditional forms of movement at a basic level, which carry new possibilities for spending free time in a special, natural environment. Attitude: Can apply and adhere to the rules of health protection and environmentally conscious behavior in sports that can be practiced in the natural environment. After completing the camp, he is motivated to organize and conduct new types of experience transfer sessions in the natural environment.It has a conscious, responsible and helpful attitude, during which, in addition to developing a system of health-conscious habits, it pays special attention to people's socio-emotional well-being, quality of life, the harmonious balance of their social and natural environment and values, and sustainability.</t>
  </si>
  <si>
    <t>Knowledge: After successfully completing the course, the student knows the pedagogical possibilities inherent in adaptive teaching methods. He knows the possibilities of physical education and sports in preparing for lifelong learning. Knows the role and function, objectives, levels, methods and procedures of physical education in-class and out-of-class inspection and evaluation in the pedagogical process                                                                                            Skills: During the internship, you will be able to plan and lead a lesson, the document of which can be prepared in accordance with the form and content requirements. Able to conduct a full physical education lesson verbally in the form of micro-teaching. Able to prepare the entry requirements of higher education.                                                                                                                                                                                                                                                                                                                         Attitude: Committed to developing students' athletic abilities. He can assess the role of his subject in public education. He is aware that the knowledge and competences imparted by physical education have an effect on other fields of education as well, and he can use this to develop the students' competencies and personality. His work is characterized by thorough preparation, planning and flexible implementation. Capable of collaborative learning and teaching.
He is able to recognize students who are different from the average, -talented, or with special educational needs - and is proficient in the knowledge and techniques required for talent management, as well as in the methodological toolkit for dealing with students with weak abilities. Among his specific competencies should be the professional methodological preparation that makes physical education and school sports attractive even for students with weaker physical and mental abilities, and provides them with a sense of success.</t>
  </si>
  <si>
    <t>Knowledge: Upon successful completion of the course, the student will have a basic knowledge of motivation and personality development in relation to coaches and competitors working in the field of sport. Awareness of mental methods to enhance sport performance.  Knowledge of the teaching, learning and cognitive systems of physical education and sport with an emphasis on variety, consistency, interdependence and experiential learning experiences for the development of the student's personality.
Ability to apply knowledge of personal development and motivation in the context of the environment. Recognizes the need for and recommends methods of mental preparation. Ability to work cooperatively and to manage conflict appropriately in the work environment. Skills: Ability to create developmental pedagogical situations in physical education class and recreational activities that are effective in developing community engagement and tolerance, and in preventing and managing conflict. Open to new professional knowledge and methods in the field of sport psychology. 
Attitude: empathic and sensitive towards colleagues in sport management tasks. He/she strives for cooperative collaboration and motivates athletes and colleagues effectively. Demonstrates exemplary demandingness and responsibility in his/her teaching and learning activities, in order to build community and strengthen family life, values and respect. She is able to deal with conflict situations independently and takes responsibility for the work she does and the decisions she makes. Responsible in planning personal professional development.
Translated with www.DeepL.com/Translator (free version)</t>
  </si>
  <si>
    <t>Mental Health, relaxation</t>
  </si>
  <si>
    <t>A mentális egészség definíciói, értelmezése, dimenziói. Mentális egészséggel kapcsolatos attitűdök, kulturális eltérések. A mentális egészséget védő és romboló tényezők populációs és egyéni szinten.  Sikeres programok a mentális egészségfejlesztésben. A fizikai aktivitás szerepe a stressz kezelésében. Relaxációs módszerek élettani hatásai. Belső erő , hatha jóga gyakorlatok.</t>
  </si>
  <si>
    <t>Knowledge: The student knows the factors of the connection between mental and physical health. You will learn the methodology and practice of preserving and restoring mental health.                     Abilities: He is able to recognize the state of inadequate mental health and can change it in a positive direction through practice.                                                                                                       Attitude: He has an encouraging personality, a positive attitude and commitment, which helps students with different characteristics to form, develop and maintain a health-conscious active habit system, lifestyle and way of life.</t>
  </si>
  <si>
    <t>1-5 fokozatú értékelés, gyakorlati bemutató alapján</t>
  </si>
  <si>
    <t>1-5 grade assessment, based on a practical demonstration</t>
  </si>
  <si>
    <t xml:space="preserve">BUDA B. (2003): A lélek egészsége. A mentálhigiéné alapkérdései. Nemzeti Tankönyvkiadó,Budapest Dr. WENINGER ANTAL (1991) Jóga a mindennapokban. Nótárius Könyvkiadó GMK.                                  </t>
  </si>
  <si>
    <t>Tudása: A hallgató ismeri a mentális és fizikális egészség összefüggésének tényezőit. Megtanulja a mentális egészség megőrzésének, helyreállításának módszertanát, gyakorlatát.
Képességei: Képes felismerni a nem megfelelő mentális egészség állapotát és gyakorlaton keresztül tudja azt pozitív irányba változtatni.                                                                                                       Attitűdje: Ösztönző személyiséggel, pozitív szemléletmóddal és elkötelezettséggel rendelkezik, amely a különböző sajátosságokkal rendelkező tanulóknál az egészségtudatos aktív szokásrendszer, életmód és életforma kialakítását, fejlesztését és élethosszig tartó fenntartását segíti.</t>
  </si>
  <si>
    <t>Testnevelés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Differenciálá, a munkaformák funkció szerinti formái, azok alkalmazásának lehetőségei. Az iskolai gyakorlat egyes összetevőinek értelmező bemutatása, elemzése, oktatási stratégiák. Az erősségek és gyengeségek számbavétele.  A mentorral való együttműködés során felmerült kérdések. A tanulókkal való együttműködés során felmerült problémák, esetleges konfliktusok.</t>
  </si>
  <si>
    <t xml:space="preserve">Physical education framework curricula. A critique of the content of the curricula. Possible flaws in the lesson plans. Humour and playfulness in teaching. Presentation of didactic games. Issues in designing an ICT-based teaching-learning process. Issues in the design of working methods and methods. Differentiation, functional forms of work and their possible applications. Interpretative presentation and analysis of the components of school practice, teaching strategies. Taking stock of strengths and weaknesses.  Issues raised in the interaction with the mentor. Problems encountered when working with pupils, possible conflicts.
. </t>
  </si>
  <si>
    <t>Aktív órai részvétel, portfólió egy fejezetének bemutatása</t>
  </si>
  <si>
    <t>Active class participation, presentation of a portfolio chapter</t>
  </si>
  <si>
    <t>Falus Iván (2001): Gondolkodás és cselekvés a pedagógus tevékenységében. In: Tanulmányok a neveléstudomány köréből. Osiris Kiadó, Budapest, 213-234. ISBN: 963-389-169-8, Szivák Judit (2003): A kezdő pedagógus. Iskolakultúra, 9 (4), pp. 3-13. Arday A. (szerk.) (2001): A testnevelés tanítása. Tanári kézikönyv felső tagozatos pedagógusok számára. Korona Kiadó, Budapest, 224., ISBN: 963-937-625-6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Hamar Pál (2022) : Testnevelés – tudomány, tervezés, oktatás, értékelés ELTE Eötvös Kiadó  Budapest ISBN 978-963-312-344-7</t>
  </si>
  <si>
    <t>Vass Z., Simonné G.G., Pignitzkyné L.I., Boronyai Z., Révész L., Rétsági E., Csányi T. (2015): Egészség- és személyiségfejlesztő kézikönyv az iskolai testneveléshez. Magyar Diáksport Szövetség, Budapest, 112., ISBN: 978 615 80090 7 2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t>
  </si>
  <si>
    <t xml:space="preserve"> Arday A. (szerk.) (2001): A testnevelés tanítása. Tanári kézikönyv felső tagozatos pedagógusok számára. Korona Kiadó, Budapest, 224., ISBN: 963-937-625-6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Hamar Pál (2022) : Testnevelés – tudomány, tervezés, oktatás, értékelés ELTE Eötvös Kiadó  Budapest ISBN 978-963-312-344-7</t>
  </si>
  <si>
    <t>NÁDORI L. (1981): Az edzés elmélete és módszertana. Sport, Budapest.
 NÁDORI L. ÉS MTSAI (1988): Sportképességek mérése. MTE, Budapest. 
HARSÁNYI L.(2000): Edzéstudomány l-ll. Dialóg-Campus Kiadó, Pécs.
 KATICS L.- HARSÁNYI L.: Erőfejlesztés. Magánkiadás, Pécs              Sportágspecifikus szakirodalom</t>
  </si>
  <si>
    <r>
      <t>Tudása: Átfogóan ismeri a köznevelés törvényi hátterét, az iskolai működést meghatározó alapdokumentumokat. Képességei:Képes a tanügyi, iskolai dokumentumok elemzésére, "üzeneteik" saját tervezőmunkájába való beépítésére. - Képes pedagógiai helyzetek reflektív elemzésére, értékelésére. Képes a tanórát/foglalkozást a maga komplexitásában értelmezni. 
Attitűdje: Átfogó módon gondolkodik a pedagógiai folyamatokról.   - Elkötelezett reflektív gondolkodásának fejlesztése m</t>
    </r>
    <r>
      <rPr>
        <sz val="11"/>
        <color theme="1"/>
        <rFont val="Arial"/>
        <family val="2"/>
        <charset val="238"/>
      </rPr>
      <t>ellett.Törekszik az együttműködésen alapuló tervezési technikák alkalmazására. Tudatosan készül a pedagógus előmenteli rendszerbe történő beilleszkedésre. Elkötelezett felkészültségének folyamatos megújítására az új és bevált "jó gyakorlatok" iránt, a Nemzeti alaptanterv testnevelés és egészségfejlesztési tanulási terület, valamint a kerettanterv követelményeinek munkája során történő alkalmazásában.</t>
    </r>
  </si>
  <si>
    <t>Knowledge: The students should master the higher-level technical-tactical versions based on the knowledge of the previous course and their teaching methodology. Gain skills in organizing and leading competitions and matches. Get to know the specific solutions used in leisure sports (beach soccer) and in the education of youth. 
Skills: Be able to recognize, select and develop talented footballers, as well as be able to catch up with those who are lagging behind in the optimal course of education. Suitable for conducting matches.
Attitude: Differentiation should appear in your work as a pedagogical function. Strive to continuously study the literature and incorporate the knowledge gained.Strives for assertive, open and authentic communication in various professional interactions and situations.</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</si>
  <si>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Skills:The student  is capable of adapting his basic medical knowledge to sport physiology, and with his knowledge, he has a pro-active approach to prevention.  .                                      Attitude:The student is sensitive to learners' problems, striving to provide the conditions for healthy personal development for all learners.                                                  </t>
  </si>
  <si>
    <t xml:space="preserve">Knowledge: After successfully completing the course, the student is familiar with the physiological, biochemical foundations of the human body functions and their exercise physiology aspects.The student has the biochemical and physiological knowledge necessary to understand basic life processes.
Skills: The student  is capable of adapting his basic medical knowledge to exercise physiology, and he has an approach that encourages the development of physical fitness.                                           Attitude:The student is ready to take part in development and innovation activities related to health awareness.                                 </t>
  </si>
  <si>
    <t xml:space="preserve">Knowledge: After successfully completing the course, the student is familiar with basic concepts of human biology, the stages of human development, the external and internal factors influencing development. They will be aware of the importance of mental health. 
Skills: The student can apply  basic knowledge of human biology in his work to ensure health preservation and health promotion as effectively as possible. 
Attitude:The student is committed to the continuous improvement of students' knowledge and learning.                                                     
                                                                                                            </t>
  </si>
  <si>
    <t>Knowledge: Knows the elementary preparation exercises in relation to running, jummping and throwing techniques and coordination development. Knows the age related elements of movement concepts in order to create varied practice. 
Skills: Able to use and adapt and plan the direct and indirect teachnig strategies and methods. Able to demonstrate the running, jumping and throwing techniques in proper way.
Attitudes: keen on developing his own technique and knowledge. Keen on demonstrating all the running, jumping and throwing techniques in proper way.</t>
  </si>
  <si>
    <t>Knowledge: After successful completion of the course, the student will be familiar with the basic techniques and tactics of basketball,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a healthy way of living and the development of physical fitness. Open to new and proven international, especially European, methodologies and practices.</t>
  </si>
  <si>
    <t>Knowledge: Students should be familiar with the main types of investigation and research methods, the conditions of their applicability, the basic rules of hypothesis generation and investigation, and the ethical aspects of research in sports science. They should be familiar with the linguistic, stylistic expectations, requirements and formal structure of presentation and publication.
Skills: To be able, on the basis of the results obtained, to select appropriate teaching-learning methods to achieve the age-appropriate physical and intellectual development of the pupils they teach. Conduct practice-oriented statistical analyses of school sports measured on an absolute, rank and mixed scale. Ability to effectively integrate modern technologies and applications into their own work.He is capable of regular, clear, objective feedback, during which he relies on data and facts.
Attitude: Open-mindedness, open-mindedness, willingness to learn, willingness to share ideas and ideas with students, and encouragement of their pupils' ideas and interests.</t>
  </si>
  <si>
    <t>Knowledge: Knows the theoretical and taxonomic concepts of rhythmic gymnastics, the movement material and uses and applies the terminology of the movement form. 
 Skills: By mastering the subject, be able to demonstrate basic musical knowledge, preparatory and target gymnastics exercises, ground movement material and hand movements, and teaching methodology.  Be able to create a safe, positive and motivating learning environment for effective learning and skill development.  Ability to design and lead modern and differentiated preventive movement, remedial and talent development programmes for pupils with different abilities and knowledge. 
Attitude: To use the music and dance movement form studied in a motivational and creative way to promote physical education and sport, to have an exemplary and stimulating personality, a scientifically based knowledge base, a positive attitude and commitment.</t>
  </si>
  <si>
    <r>
      <t>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Able to plan the teaching of the subject in class and outside of class.
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</si>
  <si>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Skills: Ability to confidently apply educational research and data-based decision making. Ability to apply advanced assessment and feedback techniques. Able to plan the teaching of the subject in class and outside of class.
Attitude: Commitment to pedagogical innovation and use of technology. Openness to continuous improvement of learning and teaching processes. A positive attitude to linking research findings and practice. Commitment to supporting student success and development.</t>
  </si>
  <si>
    <t>Knowledge: Knows the theory and practice of the teachning and learning settings to involve students with special needs. 
Skills: Able to set inclusive learning environment to transfer knowledge to all students in a cooperative way in Physical Education. 
Attitude: Keen on motivating students and partners to mantain an inclusive learning and teaching environent.He has an exemplary and stimulating personality, a knowledge base based on scientific foundations, a positive attitude and commitment, which helps students with different characteristics to develop, develop and maintain a health-conscious, active habit system, lifestyle and way of life throughout their lives.</t>
  </si>
  <si>
    <t>Knowledge: After successful completion of the course, the student will be familiar with the basic technical and tactical sets of sports games adapted to the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healthy lifestyles and the development of physical fitness. Open to new and proven international, especially European, methodologies and practices.</t>
  </si>
  <si>
    <t xml:space="preserve">Knowledge: After successful completion of the course, the student will be familiar with the organisation and management of competitions, matches, community events and basic coaching tasks in the sport. He/she will be able to apply specific and innovative solutions used in recreational sports activities (beach handball) and in youth education (sponge handball). Students will apply advanced technical-tactical variations based on the knowledge acquired in the previous course and the methodological specificities of their teaching. They know and apply the new professional guidelines, recognised by the EU.
Skills: Ability to identify, select and develop talented handball players. Ability to identify and select handball players who are not optimally suited to the course of the training. The ability to develop, through the teaching of the sport, a desire and love of sport, and the acceptance of the importance of daily physical activity as a way of life. It can prepare for the sporting input requirements of higher education.
Attitude. It facilitates independent and conscious learning and practice, thus providing a sense of achievement and a source of pleasure for students with a weaker physical ability.
Recognises talent, seeks a diversity of opportunities for recognition and thus provides them with the right environment for development. </t>
  </si>
  <si>
    <t>Knowledge: The students are up-to-date with new and proven knowledge of training methods and the contents of the subject of the discipline.
Skills: They are able to adequately use their knowledge of training theory in their teaching work. They are able to develop in students the importance and ability of evaluation and self-evaluation.Able to develop students' physical education and sports literacy, skills, abilities and fitness related to health, lifestyle and physical culture, as well as to design complex plans, methods and exercises that maintain and develop interest in their targeted development, both in physical education classes and outside of class, and to implement them according to the quality principle.
Attitude: They strive to acquire higher and higher knowledge in their teaching work.</t>
  </si>
  <si>
    <t>Tudása: Ismeri a Ritmikus Gimnasztika elméleti és rendszertani fogalmait, mozgásanyagát és használja, alkalmazza a mozgásforma szaknyelvét.  
Képességei: A tantárgy elsajátításával legyen képes zenei alapismeretek, előkészítő és célgimnasztikai gyakorlatok, talajon végzett mozgásanyagok, és kéziszer gyakorlatok bemutatására, oktatásának módszertanára.  Legyen képes az eredményes tanulás és képességfejlesztés érdekében a biztonságos, pozitív és motiváló tanulási környezet megteremtésére.  Képes a különböző képességekkel és tudással rendelkező tanulóknak korszerű és differenciált preventív mozgásprogramokat, felzárkóztató és tehetséggondozó programokat tervezni és vezetni. 
Attitúdje:  A tanult zenés-táncos mozgásformát a testnevelés és sport népszerűsítése érdekében motivációs és kreatív jelleggel is használja, példamutató és ösztönző személyiséggel, tudományos alapokon nyugvó tudásbázissal, pozitív szemléletmóddal és elkötelezettséggel rendelkezzen.</t>
  </si>
  <si>
    <t xml:space="preserve">gyakorlati jegy,                 a hallgató köteles az átgondolt, szakmailag precízen elkészített óratervét mellékletekkel, szemléltető anyagokkal/eszközökkel a tanítás előtt legalább 3 munkanappal hamarabb eljuttatni a szakvezetőjéhez. </t>
  </si>
  <si>
    <t>PPP5001</t>
  </si>
  <si>
    <t>Iskolai pályaismereti, pályaszocializációs gyakorlat 1.</t>
  </si>
  <si>
    <t>Career knowledge and career socialization practice at school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</si>
  <si>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</si>
  <si>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</si>
  <si>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</si>
  <si>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</si>
  <si>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</si>
  <si>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</si>
  <si>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PPP6001</t>
  </si>
  <si>
    <t>A tanári mesterség alapjai</t>
  </si>
  <si>
    <t>The basics of teaching profession</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</si>
  <si>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</si>
  <si>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</si>
  <si>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</si>
  <si>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</si>
  <si>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</si>
  <si>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</si>
  <si>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</si>
  <si>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PPP6002</t>
  </si>
  <si>
    <t>Szakmai identitás fejlesztése</t>
  </si>
  <si>
    <t>Development of professional identity</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</si>
  <si>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</si>
  <si>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</si>
  <si>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</si>
  <si>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</si>
  <si>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</si>
  <si>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</si>
  <si>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PPP5002</t>
  </si>
  <si>
    <t>Iskolai pályaismereti, pályaszocializációs gyakorlat 2.</t>
  </si>
  <si>
    <t>Career knowledge and career socialization practice at school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</si>
  <si>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</si>
  <si>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</si>
  <si>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</si>
  <si>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</si>
  <si>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</si>
  <si>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</si>
  <si>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</si>
  <si>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PPP6003</t>
  </si>
  <si>
    <t>A pedagógiai kultúra összetevői és fejlesztése</t>
  </si>
  <si>
    <t>Components and development of pedagogical culture</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</si>
  <si>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</si>
  <si>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</si>
  <si>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</si>
  <si>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</si>
  <si>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</si>
  <si>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</si>
  <si>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</si>
  <si>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PPP6004</t>
  </si>
  <si>
    <t>Pszichológia pedagógusoknak</t>
  </si>
  <si>
    <t>Psychology for teachers</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</si>
  <si>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</si>
  <si>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</si>
  <si>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</si>
  <si>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</si>
  <si>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</si>
  <si>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</si>
  <si>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PPP5003</t>
  </si>
  <si>
    <t>Iskolai pályaismereti, pályaszocializációs gyakorlat 3.</t>
  </si>
  <si>
    <t>Career knowledge and career socialization practice at school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</si>
  <si>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</si>
  <si>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</si>
  <si>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</si>
  <si>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</si>
  <si>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</si>
  <si>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</si>
  <si>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</si>
  <si>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PPP6005</t>
  </si>
  <si>
    <t>Differenciált tanulásszervezés, kooperatív módszerek</t>
  </si>
  <si>
    <t>Differentiated learning organization, cooperative methods</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</si>
  <si>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</si>
  <si>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</si>
  <si>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</si>
  <si>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</si>
  <si>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</si>
  <si>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</si>
  <si>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</si>
  <si>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PPP6006</t>
  </si>
  <si>
    <t>Csoportok megismerésének és fejlesztésének módszerei</t>
  </si>
  <si>
    <t>Methods of getting to know and developing groups</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</si>
  <si>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</si>
  <si>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</si>
  <si>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</si>
  <si>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</si>
  <si>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</si>
  <si>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</si>
  <si>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</si>
  <si>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PPP5004</t>
  </si>
  <si>
    <t>Iskolai pályaismereti, pályaszocializációs gyakorlat 4.</t>
  </si>
  <si>
    <t>Career knowledge and career socialization practice at school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</si>
  <si>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</si>
  <si>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</si>
  <si>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</si>
  <si>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</si>
  <si>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</si>
  <si>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PPP6007</t>
  </si>
  <si>
    <t>Multikulturális társadalom, multikulturális nevelés</t>
  </si>
  <si>
    <t>Multicultural society, multicultural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</si>
  <si>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</si>
  <si>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</si>
  <si>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</si>
  <si>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</si>
  <si>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</si>
  <si>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</si>
  <si>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</si>
  <si>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PPP6008</t>
  </si>
  <si>
    <t>Különleges bánásmódot igénylő tanulók</t>
  </si>
  <si>
    <t>Students with special needs</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</si>
  <si>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</si>
  <si>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</si>
  <si>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</si>
  <si>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</si>
  <si>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</si>
  <si>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</si>
  <si>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</si>
  <si>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PPP5005</t>
  </si>
  <si>
    <t>Iskolai pályaismereti, pályaszocializációs gyakorlat 5.</t>
  </si>
  <si>
    <t>Career knowledge and career socialization practice at school 5.</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</si>
  <si>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</si>
  <si>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</si>
  <si>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</si>
  <si>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</si>
  <si>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</si>
  <si>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</si>
  <si>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</si>
  <si>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PPP6009</t>
  </si>
  <si>
    <t>Konfliktusok az iskolában</t>
  </si>
  <si>
    <t>Conflict at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</si>
  <si>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</si>
  <si>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</si>
  <si>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</si>
  <si>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</si>
  <si>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</si>
  <si>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</si>
  <si>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</si>
  <si>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</si>
  <si>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PPP3000</t>
  </si>
  <si>
    <t>LEGO módszertan pedagógusoknak</t>
  </si>
  <si>
    <t>Methodology of LEGO for teachers</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</si>
  <si>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</si>
  <si>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</si>
  <si>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</si>
  <si>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</si>
  <si>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</si>
  <si>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</si>
  <si>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</si>
  <si>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PPP3001</t>
  </si>
  <si>
    <t>Pedagógiai folyamatok digitális támogatása</t>
  </si>
  <si>
    <t>Digital support of pedagogical processes</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</si>
  <si>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</si>
  <si>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</si>
  <si>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</si>
  <si>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</si>
  <si>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</si>
  <si>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</si>
  <si>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</si>
  <si>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PPP3002</t>
  </si>
  <si>
    <t>Tanulásmódszertan</t>
  </si>
  <si>
    <t>Methodology of learning</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</si>
  <si>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</si>
  <si>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</si>
  <si>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</si>
  <si>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</si>
  <si>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</si>
  <si>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</si>
  <si>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</si>
  <si>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</si>
  <si>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PPP3003</t>
  </si>
  <si>
    <t>Kompetenciafejlesztés a drámapedagógia eszköztárával</t>
  </si>
  <si>
    <t>Competence development with the methods of drama pedagogy</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</si>
  <si>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</si>
  <si>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</si>
  <si>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</si>
  <si>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</si>
  <si>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</si>
  <si>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</si>
  <si>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</si>
  <si>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PPP 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</si>
  <si>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</si>
  <si>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</si>
  <si>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</si>
  <si>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</si>
  <si>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</si>
  <si>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</si>
  <si>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</si>
  <si>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</si>
  <si>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PPP9200</t>
  </si>
  <si>
    <t>Portfólió</t>
  </si>
  <si>
    <t>Portfolio</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</si>
  <si>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</si>
  <si>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</si>
  <si>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</si>
  <si>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</si>
  <si>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</si>
  <si>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</si>
  <si>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</si>
  <si>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</si>
  <si>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PPP9101</t>
  </si>
  <si>
    <t>Blokkszeminárium (pedagógiai követő szeminárum)</t>
  </si>
  <si>
    <t>Seminars in block</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</si>
  <si>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</si>
  <si>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</si>
  <si>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</si>
  <si>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</si>
  <si>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</si>
  <si>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</si>
  <si>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</si>
  <si>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Knowledge: He/she has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He/she strives to use collaborative working methods.
</t>
  </si>
  <si>
    <r>
      <t>Knowledge: Comprehensive knowledge of the legal background of public education, the basic documents determining the operation of schools.
Ability - Ability to analyze educational and school documents, to incorporate their "messages" into their own design work. - Able to reflectively analyze and evaluate pedagogical situations. - Able to interpret the lesson / occupation in its own complexity. Attitude - Think comprehensively about pedagogical processes. - Committed to developing reflective thinking - Seek to apply collaborative design techniques</t>
    </r>
    <r>
      <rPr>
        <sz val="11"/>
        <color theme="1"/>
        <rFont val="Arial"/>
        <family val="2"/>
        <charset val="238"/>
      </rPr>
      <t>.The teacher is consciously preparing for integration into the pension system. He is committed to the continuous renewal of his preparation for new and proven "good practices" in the application of the physical education and health promotion learning area of ​​the National Core Curriculum and the requirements of the Framework Curriculum during his work.</t>
    </r>
  </si>
  <si>
    <t xml:space="preserve">Knowledge: He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</si>
  <si>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Knowledge: He recognizes the intervention points of the development process. Informed about the differentiation required in age group training, in terms of training tasks and exercises. 
Abilities: Capable of planning and conducting training sessions divided into age groups. He recognizes the technical and tactical deficiencies that apply and is able to correct them.
Attitude: Strive to expand your professional theoretical and practical knowledge. Appropriately applies the characteristics of teacher and coach roles</t>
  </si>
  <si>
    <t>Knowledge: After successfully completing the course, the student will know and apply the guidelines for creating leisure programs in accordance with European guidelines. Knows the importance of seasonal physical activity for a healthy lifestyle (importance of outdoor activities, recognition of the importance of environmental awareness, increased adaptability to natural / environmental influences).
Skills: Ability to lead general leisure activities. Able to develop a personalized recreational training program. Seeks to maintain regional opportunities for active extracurricular tourism, sports and recreational activities, in particular the forms of adventure park, walking tourism and rolling sports (cycling)Able to convey messages related to environmental awareness, in connection with sports events, camps, school events. It helps students understand the differences between unsustainable and sustainable development.
Attitude: By passing on his knowledge, he offers a broader foundation for the joyous nature of an active lifestyle. Open to gaining experience and getting to know each other.</t>
  </si>
  <si>
    <t xml:space="preserve">Knowledge: Upon successful completion of the course, the student will be familiar with the technically correct execution of the exercises to be taught. He has a comprehensive knowledge of irregular and prohibited catches.
He knows the various forms of work, which he uses to strengthen constructive cooperation in heterogeneous age groups.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He is able to develop the student's personality and social relationships in a differentiated manner by presenting the student with a continuous decision-making situation.
Attitude: In unexpected  situations, he/she is ready to solve problems  in collaboration with others.
</t>
  </si>
  <si>
    <t>Knowledge: After successfully completing the course, the student is familiar with the basic rules of the sport of tennis, the development of the sport and its short history. He has the theoretical and practical knowledge to hold well-structured and varied tennis and floorball lessons, providing a starting point for a broader understanding of the sport. The student knows the basics of basic strokes and is able to teach them independently. He / she is familiar with the possibilities and arenas of physical education and sports, as well as health promotion, in-class and out-of-school. Ability: Has the appropriate competencies to design and conduct lessons in percussion sports with the help of creativity and creative creation. He is able to effectively integrate modern technologies, sports equipment and applications into its work.
Attitude: As a key development task, he promotes the aesthetic display of group movements, the basic movements of the sport of tennis and floorball, and the abilities and skills required for improvisation and cooperation. He is open to new and proven international, mainly European methodologies and practices, in order to meet the new requirements and challenges in the exercise of their profession. He seeks assertive communication in pedagogical situations.</t>
  </si>
  <si>
    <t xml:space="preserve">Knowledge: On successful completion of the course, the student will be familiar with the specificities of preparing pupils with different abilities, with particular attention to the selection of gifted pupils. Knowledge of the models of giftedness and the conditions of gifted education. Awareness of the criteria for the choice of sport.   He knows the different motivation theories, the methods of recognizing and developing learning motivation.                                                                                                                                                                                                                           Skills: Be able to identify talent in sport and, with the knowledge required for talent management, be able to mentor talent in the age groups I to VI of the school Olympics. 
Realistically assess the role of the subject in education.
Independently review and analyse issues related to the subject, drawing on authoritative professional sources. It is able to promote communication between students, encourages the exchange of opinions, and improves students' discussion culture. As a facilitator, he is able to shape students' attitudes towards exercise and sports.
Attitude: Empathic and sensitive towards colleagues in the organisation of sport. Empathises with and is sensitive to the needs and feelings of his/her colleagues. Ability to independently analyse, process and resolve educational situations.
Carry out his tasks independently and responsibly in a project, in teamwork.
</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</si>
  <si>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He is able to choose, prepare and use various control and evaluation tools that meet his pedagogical goals and use them with great confidence.
Attitude: open-minded in delivering lessons, reflecting on student situations to effectively educate and teach students. </t>
  </si>
  <si>
    <t>Knowledge: He can participate in the individual, team part, and team development process of his teammates by performing training management tasks. As a referee or competition judge, he knows the match or competition protocol.
Abilities: Able to conduct training sessions, adapts to solving unplanned situations.
Can intervene in order to resolve emerging conflicts. Performs match manager or match referee activities in practice.
Attitude: He strives to solve situational situations, to apply a solution favorable to everyone.
He carries out his activities in the name of the spirit of fair play.</t>
  </si>
  <si>
    <t>Knowledge: After successful completion of the course, the student knows the possibilities of leisure activities that can be used in the region belonging to his/her environment. Knows and applies recreational sports suitable for the seasons, as well as the lifestyle importance of knowledge related to a healthy lifestyle.
Skills: Able to organize and lead recreational activities. By introducing the movement material of new leisure sports, he provides a sense of success in order to highlight the nature of physical activity as a source of pleasure. Able to convey messages related to environmental awareness, in connection with sports events, camps, school events. It helps students understand the differences between unsustainable and sustainable development.
Attitude: Can validate the importance of the experiential nature of outdoor activities. With his way of life, he serves as an example of the social importance of physical activity for recreational purposes.Able to convey messages related to environmental awareness, in connection with sports events, camps, school events. It helps students understand the differences between unsustainable and sustainable development.</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</si>
  <si>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</si>
  <si>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</si>
  <si>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 xml:space="preserve">Knowledge: After successfully completing the course, the student is familiar with basic anatomical knowledge about the structure and the most basic functioning of the main organ systems of our organization, and  knows  the basic concepts of anatomy.
Skills: The student can apply  basic knowledge of health science in his work to ensure health preservation and health promotion as effectively as possible, and he has the knowledge of a way of promoting a healthy lifestyle and improving physical fitness. 
Attitude:The student  is committed to high-quality, health science-based cultivation in the field of physical education and sports science.                                                                                             
                                                                                                            </t>
  </si>
  <si>
    <t>Knowledge: The students should know the theoretical foundations, practical aspects and methods of developing and measuring motor skills. Acquire knowledge that they can creatively apply to the success of their professional and pedagogical work.
Know the terminology of physical education and health promotion, the scientific relationship system, and the results of ability-specific research on gender and age.Know the terminology of physical education and health promotion, the scientific relationship system, and the results of ability-specific research on gender and age.
Skills: They should be able to develop the importance and ability of evaluation and self-evaluation in athletes. They should be able to highlight the importance and possibilities of effective development of motor skills.
Attitude: When developing motor skills, consider the current level of the athletes' cognitive and affective abilities to the maximum. Convey special cognitive, affective and motor literacy content during education.</t>
  </si>
  <si>
    <t>Knowledge: Students know the division, basic concepts, types of exercises and technical terms of gymnastics, as well as the basic principles of representing, describing and editing exercises.
Skills: Be able to use their methodological knowledge to conduct practice, free practice series or for editing practice strings. They are able to develop motor skills and joint mobility with its gymnastic exercise material. Attitude: consider the students' current level of cognitive and affective abilities. Convey disciplined and precise execution during training.</t>
  </si>
  <si>
    <t>Knowledge: The general aim of the subject is to introduce the most important chapters of universal and Hungarian body culture history. Its specific aim is to present the development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The graduate student is capable of conducting a personality -shaping activity in which national identity, education and role modeling of national identity, patriotism, play a key role. 
He is able to understand the scientific and professional theories and connections of physical education and sport, as well as their appropriate practical application, as well as the interpretation, innovative development and incorporation of the literature and scientific research results necessary for his work.
Attitude: Students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among which democratic thinking and civic education play a prominent role.
He represents the ethical values ​​of physical education and sports in his everyday work.
He is open to the use of innovative digital and info-communication tools, his application in the physical education class, extracurricular educational and pedagogical process.</t>
  </si>
  <si>
    <t>Knowledge: The student knows and applies gymnastic exercises and teaching methods.
Skills: Be able to use your methodological knowledge to conduct practice, free practice series or for editing practice strings. He is able to develop motor skills and joint mobility with the exercise material of gymnastics. The student should be able to plan skill-building exercises suitable for the age group and gender and organize their implementation. He should be able to guide the students in pre-planned sports activities and physical education classes in a firm and disciplined manner, and meet their sports needs professionally.
Attitude: Consider students' current level of cognitive and affective abilities. Convey disciplined and precise execution during training.</t>
  </si>
  <si>
    <t>Knowledge: He is familiar with the scientific theories, educational strategies and models, practices and methodological possibilities of the modern teaching of physical education and sport. After completing the course, the student knows the importance and health effects of swimming. He knows the life -saving role of swimming, water safety exercises. He knows the rules of freestyle and breaststroke. He knows the basic biomechanical regularities of swimming. He knows water -free exercises and toys. He is capable of developing psycho-motor skills and developing skills through the goal-oriented tool system of physical education and sports.</t>
  </si>
  <si>
    <t xml:space="preserve">Knowledge: After successful completion of the course, the student knows the modern theory and practice of the volleyball to be used during the teaching of physical education games and the basic professional methodological principles and procedures in education. He/she acquires knowledge of the specific educational effects of sports games. 
Skills: The student should be able to use the acquired curriculum in a match situation according to the nature of the sport. He should be able to develop the skill of the ball and the ability to be oriented in the field.        
Attitude: Apply personality development opportunities due to the specific educational effect of sports games. His/her approach is decisive to enhance the community-building power of the team. Students should use the motion-kit of volleyball in a creative way. </t>
  </si>
  <si>
    <t xml:space="preserve">Knowledge: Knows the pedagogical, psychological and methodological aspects of the selection and organization of course material.  After a successful course, the student knows the role of swimming in acquiring and retaining fitness and fitness. He knows the rules of backstroke and butterfly swimming.
Ability: Able to choose effective methods, work forms, and tools, and to apply them reflectively. He is is capable of developing aerobic endurance with swimming movement. He is capable of developing coordination capabilities with exercises for freestyle and breaststroke techniques. He is capable of performing the technique and technical elements of the backstroke and butterfly swim. Attitude: His work is characterized by thorough preparation, planning and flexible implementation.
Attitude: He considers it important to raise awareness of learning and teaching processes, acquire knowledge and ability to support self -regulating learning, improve learning abilities, and open to lifelong learning
Autonomy, Responsibility: He considers it important to prepare, planning and flexible.
</t>
  </si>
  <si>
    <t xml:space="preserve">Knowledge: The student knows the elementary preparation exercises in relation to running, jumping and throwing techniques and coordination development. Knows the age related elements of movement concepts in order to create variable practice. 
Skills: Able to use and adapt and plan the direct and indirect teaching strategies and methods. Able to demonstrate the running, jumping and throwing techniques in a proper way. The ability to accurately present the movement material of athletics, to identify and correct any errors that may be important from a preventive point of view. 
Attitudes: Strives for coordinated execution of the movement and technical elements learnt and to be learnt by the pupils.
Strives to master the movement content and teaching methodologies to be learnt and to achieve the performance levels set. </t>
  </si>
  <si>
    <t xml:space="preserve">Knowledge: After successfully completing the course, the student knows the most important teacher's documents: curriculum, course, lesson plan, and should be able to see their interrelationships. He knows the information sources, knowledge systems and pedagogical possibilities inherent in adaptive teaching methods necessary for planning quality physical education. the main parts of the physical education lesson and its content, which can be presented in the written format of a lesson plan.Knows the scientific theories, teaching strategies, models, exercises and methodological possibilities of the modern teaching of physical education and sports.
Skills: Has the necessary competences to plan the teaching units and to select the teaching materials that can be assigned to them. Able to plan, organize and implement sports competitions. He is prepared for the operation of the sports club. Able to prepare the entry requirements of higher education. 
Attitude: Committed to developing students' athletic abilities. He can assess the role of his subject in public education. He is aware that the knowledge and competences imparted by physical education have an effect on other fields of education as well, and he can use this to develop the students' competencies and personality"
</t>
  </si>
  <si>
    <t xml:space="preserve">Knowledge: He knows the possibilities of physical education and sport in preparing him for lifelong learning. After successful completion of the course, the student knows the rules of individual medley and gear. 
Skills: He is able to develop students' physical education and sports literacy, skills related to health, lifestyle, physical culture, as well as abilities and fitness. He is capable of developing coordination capabilities with exercises that improve the technique of four swimming genders. He is capable of presenting the technique and technical elements of the mixed swim. 
Attitude: In conflict situations that arise during social movements, he aims to uncover the problem with constructive solutions. Takes into account the characteristics of a given group of students. Autonomy, Responsibility: Collaborates with colleagues and students during planning. </t>
  </si>
  <si>
    <t>Knowledge: After successful completion of the camp, the student knows and applies the basic techniques of skiing: exercises for getting used to bars, snow plows, loaded snow plows, supported momentum, parallel momentum. 
Skills: The student is able to perform non-traditional forms of movement at a basic and advanced level, which bring new opportunities for spending free time in a specific, natural (outdoor) environment. 
Attitude: Can apply and comply with the health protection and environment-conscious behavior rules of sports that can be played in a natural environment. After completing the camp, he is motivated to organize and conduct new types of experience acquisition and transfer sessions in a natural environment, with particular attention to the forms of movement that can be performed on skis and snowboards.It has a conscious, responsible and helpful attitude, during which, in addition to developing a system of health-conscious habits, he pays special attention to people's socio-emotional well-being, quality of life, the harmonious balance of their community and natural environment and values, and sustainability.</t>
  </si>
  <si>
    <t>Knowledge: After successfully completing the course, the student knows the main methodological procedures of the physical exercise branches. He knows the theoretical foundations of movement teaching processes. He knows the documents defining the pedagogical activity, the National Basic Curriculum and the Framework Curriculum for Physical Education and Health Development, he understands how they build on each other and the content of the education its role in its regulation. Knows the scientific, pedagogical-psychological, and methodological aspects of curriculum selection and systematization. 
Skills: Proficient in the knowledge and techniques required for talent management, as well as the methodological toolkit for dealing with students with weak abilities. He undertakes conscious value mediation. Able to choose effective methods, work forms and tools. Able to prepare the entry requirements of higher education.
Attitude: Committed to developing students' athletic abilities. He can assess the role of his subject in public education. He is aware that the knowledge and competences imparted by physical education have an effect on other fields of education as well, and he can use this to develop the students' competencies and personality. His work is characterized by thorough preparation, planning and flexible implementation.</t>
  </si>
  <si>
    <t>Knowledge: Knows the elementary preparation exercises in relation to running, jumping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a proper way. 
Attitude: Keen on developing his own technique and knowledge. keen on demonstrating all  running, jumping and throwing techniques in propoer way.</t>
  </si>
  <si>
    <t>The basics of the development of fundamental movement skills which are age appropriate for the secondary school children. Theory and practice of varied teachning methods related to jumping, running and throwing</t>
  </si>
  <si>
    <t>Providing the most up-to-date skiing, (snowboarding), skating and camp organization knowledge to future physical education teachers. Have basic knowledge of ski and skate equipment and their professional use. Know and be able to analyze the basic technique of skiing and skating. Know and be able to incorporate the key words and key moments of skiing into the education, such as gliding, sharpening, turning, loading, overloading, unloading, steering. Can choose a ski resort that suits the student's skills and organize the form of education. Know and be able to select and apply individual teaching methods, have the knowledge of camp organization with which you can independently organize a ski camp at your school. Be able to recognize errors that occur during skiing, and be able to choose the exercises necessary to correct the errors. Be aware of the rules of the ski cross. Know the special health and accident prevention rules. He can develop environmentally conscious behavior in his students and demonstrate the importance of the connection between physical and mental health.</t>
  </si>
  <si>
    <t>The basics of developing the  fundamental movement skills which are appropriate for the upper elementary school children. Theory and practice of varied teachning methods related to jumping, running and throwing techniques.</t>
  </si>
  <si>
    <t>Exercises that improve the technique of backstroke and butterfly swim. Outstanding competitors of Hungarian and international swimming sports. Technique and education of individual medley and technical elements (start, turn, finish). Individual medley relay and freestyle relay. Rules of individual medley  and relay swimming. Visit for swimming lessons. Swimming lessons for children. Workout methods used in swimming and their effects. Learn the basic methodological principles and procedures of swimming education. Learn the theory and practice of swimming lessons. Make sure to save and first aid from water. 50 m butterfly, 50 m backstroke, 50 m breaststroke, 50 m freestyle and 100 m individual medley for time. 400 m persistent swimming in these 4 swimming styles.</t>
  </si>
  <si>
    <r>
      <t>The aim of this course is to give special knowledge of basic terms of human biology, and get information about methods of monitoring. The students know the enviromental and internal effects on the human development, and g</t>
    </r>
    <r>
      <rPr>
        <sz val="11"/>
        <rFont val="Arial"/>
        <family val="2"/>
        <charset val="238"/>
      </rPr>
      <t>ain knowledges about mental health, be aware of its significance in sports. The students are aware of the effects of performance enhancers on the body.The aim is to learn at least one simple mental health technique that can be used on a daily basis and to study the doping issue.</t>
    </r>
  </si>
  <si>
    <t>Preparing future teachers to organize and safely conduct the increasingly popular water tours. Get to know the most up-to-date knowledge of rowing techniques, camp organization and accident prevention. Know and be able to select and apply the individual teaching methods, have the knowledge of camp organization with which they can independently organize a water camp in their schools. Be able to recognize mistakes that occur during rowing, be able to choose the exercises necessary to correct the mistakes. Know the special health and accident prevention rules. They can develop environmentally conscious behavior in their students and demonstrate the importance of the connection between physical and mental health.
They should be motivated to acquire and conduct new types of experience acquisition and transfer sessions in the natural environment. Know the connections between natural and environmental influences and the organism's ability to adapt.</t>
  </si>
  <si>
    <t>The basics of the development of fundamental movement skills which are appropriate for the elementary school children. Theory and practice of varied teachning methods related to jumping, running and throwing techniques.</t>
  </si>
  <si>
    <t>Exercises for freestyle and breaststroke techniques. Techniques and education of backstroke and butterfly swimming and their technical elements (start, turn, finish). The formation and progression of the two swimming. Rules of backstroke and butterfly swim. 50 m freestyle, and breaststroke and backstroke off time. 300 m persistent swimming in these three swimming styles.</t>
  </si>
  <si>
    <t xml:space="preserve">This course is amied to introduce students general principles of human physiology and biochemistry. It improves students' knowledge about the complex relationships between exercise and human physiological, biochemical processes, and their exercise-related aspects of exercise physiology.
Cardiorespiratory, digestive, urinary functions, hormon and neural controls, and metabolic pathways of bioenergetics will be presented. This course highlights the adaptation of entire body to exercise, presents the main physiological and biochemical background of movements. 
</t>
  </si>
  <si>
    <t>International and national history, origin and development of volleyball. Rules of the games and competitions. Important elements of volleyball teaching methodology. Importance of preparation, tracking, corrective practices in education. Learning the elements of the game, tactics with the aspect of the age charachteristics of certain positions. Manipulation features of the volleyball game, the court, the number of players, the rule in order to gain better education.</t>
  </si>
  <si>
    <t>History of the development of swimming sports. The effects of swimming. The basic biomechanical laws of swimming. Small water water education. Water and water safety exercises and toys. Practices for dive, floating, gliding, water jumps and complex exercises. Deep water water education. Techniques and education of freestyle and breaststroke and their technical elements (start, turn, finish). The story of the two swimming. In the two swimming, 50 m floats for time. Rules of freestyle and breaststroke. 200 m persistent swimming in these two swimming styles.</t>
  </si>
  <si>
    <t>The student should get to know the basic concepts, technical language, and movement material of gymnastics, as well as the wide range of differentiated application possibilities.
With the general, versatile and specially training exercises and methodical teaching of gymnastics, he creates the necessary prerequisites for the teaching of the subject of physical education,
abilities, skills. The student should acquire the basic knowledge that includes the preparatory exercises of the physical education subject.</t>
  </si>
  <si>
    <r>
      <t xml:space="preserve">This course is amied to introduce students general principles of human physiology and biochemistry. It improves students' knowledge about the complex relationships between exercise and human physiological, biochemical processes, and their exercise-related aspects of sports physiology.               </t>
    </r>
    <r>
      <rPr>
        <sz val="11"/>
        <rFont val="Arial"/>
        <family val="2"/>
        <charset val="238"/>
      </rPr>
      <t xml:space="preserve">The course is amied to learn the most important accident prevention and first aid rules in particular in the situations arising during physical education and physical training.   </t>
    </r>
    <r>
      <rPr>
        <sz val="11"/>
        <color theme="1"/>
        <rFont val="Arial"/>
        <family val="2"/>
        <charset val="238"/>
      </rPr>
      <t xml:space="preserve">
This course highlights the adaptation of muscles to exercise, presents the main  physiological and biochemical background of movements.
</t>
    </r>
  </si>
  <si>
    <t>The student should get to know the basic concepts, technical language, and movement material of gymnastics, as well as the wide range of differentiated application possibilities.
With the general, versatile and specially training exercises and methodical teaching of gymnastics, he creates the necessary prerequisites for the teaching of the subject of physical education,
abilities, skills. The students should acquire the basic knowledge that includes the preparatory exercises of the physical education subject.</t>
  </si>
  <si>
    <t>The concept of locomotion, the development of locomotion. Age peculiarities, stages of life. Components, structure, and educational strategy of developing human locomotion. The phases of developing locomotion. Fundamentals of the improvement of locomotion.  Interpretation of mobility, phase models of its development, types of movement. The problem of abstraction. Transfer effect in motion skills.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t>
  </si>
  <si>
    <r>
      <rPr>
        <sz val="11"/>
        <color rgb="FFFF0000"/>
        <rFont val="Arial"/>
        <family val="2"/>
        <charset val="238"/>
      </rPr>
      <t>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t>
    </r>
    <r>
      <rPr>
        <sz val="11"/>
        <color theme="1"/>
        <rFont val="Arial"/>
        <family val="2"/>
        <charset val="238"/>
      </rPr>
      <t xml:space="preserve"> </t>
    </r>
    <r>
      <rPr>
        <sz val="11"/>
        <color rgb="FFFF0000"/>
        <rFont val="Arial"/>
        <family val="2"/>
        <charset val="238"/>
      </rPr>
      <t xml:space="preserve">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r>
    <r>
      <rPr>
        <sz val="11"/>
        <color theme="1"/>
        <rFont val="Arial"/>
        <family val="2"/>
        <charset val="238"/>
      </rPr>
      <t xml:space="preserve"> </t>
    </r>
  </si>
  <si>
    <t>requirement(s) for admission to examination: Micro-lessons, 50% completion of the end-of-semester homework</t>
  </si>
  <si>
    <t>practical report assessed on a scale of 1 to 5  
Term exam assessed on a scale of 1 to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</si>
</sst>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sz val="11"/>
      <color rgb="FF000000"/>
      <name val="Arial"/>
      <family val="2"/>
      <charset val="238"/>
    </font>
    <font>
      <b/>
      <sz val="11"/>
      <color rgb="FF000000"/>
      <name val="Arial"/>
      <family val="2"/>
      <charset val="238"/>
    </font>
    <font>
      <sz val="11"/>
      <color rgb="FF202124"/>
      <name val="Arial"/>
      <family val="2"/>
      <charset val="238"/>
    </font>
    <font>
      <sz val="11"/>
      <color theme="4"/>
      <name val="Arial"/>
      <family val="2"/>
      <charset val="238"/>
    </font>
    <font>
      <sz val="11"/>
      <name val="Arial"/>
      <family val="2"/>
      <charset val="1"/>
    </font>
    <font>
      <sz val="11"/>
      <color theme="1"/>
      <name val="Arial"/>
      <family val="2"/>
      <charset val="1"/>
    </font>
    <font>
      <sz val="12"/>
      <color theme="1"/>
      <name val="Arial"/>
      <family val="2"/>
      <charset val="1"/>
    </font>
    <font>
      <sz val="11"/>
      <color rgb="FF000000"/>
      <name val="Arial"/>
      <family val="2"/>
      <charset val="238"/>
    </font>
    <font>
      <vertAlign val="superscript"/>
      <sz val="11"/>
      <color rgb="FF000000"/>
      <name val="Arial"/>
      <family val="2"/>
      <charset val="238"/>
    </font>
    <font>
      <vertAlign val="superscript"/>
      <sz val="11"/>
      <name val="Arial"/>
      <family val="2"/>
      <charset val="1"/>
    </font>
  </fonts>
  <fills count="9">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8CBAD"/>
        <bgColor rgb="FF000000"/>
      </patternFill>
    </fill>
    <fill>
      <patternFill patternType="solid">
        <fgColor rgb="FFF8CBAD"/>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8" fillId="0" borderId="0" xfId="0" applyFont="1"/>
    <xf numFmtId="0" fontId="4" fillId="0" borderId="1" xfId="0" applyFont="1" applyBorder="1" applyAlignment="1">
      <alignment horizontal="left" vertical="center" wrapText="1"/>
    </xf>
    <xf numFmtId="0" fontId="7" fillId="0" borderId="1" xfId="0" applyFont="1" applyBorder="1" applyAlignment="1">
      <alignment horizontal="left" vertical="center"/>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top"/>
    </xf>
    <xf numFmtId="0" fontId="10" fillId="0" borderId="1" xfId="0" applyFont="1" applyBorder="1" applyAlignment="1">
      <alignment horizontal="left" vertical="top" wrapText="1"/>
    </xf>
    <xf numFmtId="0" fontId="9" fillId="0" borderId="1" xfId="0" applyFont="1" applyBorder="1" applyAlignment="1">
      <alignment horizontal="left" vertical="top"/>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lignment horizontal="center" vertical="center" wrapText="1"/>
    </xf>
    <xf numFmtId="0" fontId="0" fillId="4" borderId="0" xfId="0" applyFill="1" applyAlignment="1">
      <alignment vertical="center" wrapText="1"/>
    </xf>
    <xf numFmtId="0" fontId="0" fillId="5" borderId="0" xfId="0" applyFill="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2" fillId="0" borderId="1" xfId="0" applyFont="1" applyBorder="1" applyAlignment="1">
      <alignment horizontal="left" vertical="center"/>
    </xf>
    <xf numFmtId="0" fontId="13" fillId="3"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 fillId="4" borderId="0" xfId="0" applyFont="1" applyFill="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7" fillId="0" borderId="5" xfId="0" applyFont="1" applyBorder="1" applyAlignment="1">
      <alignment wrapText="1"/>
    </xf>
    <xf numFmtId="0" fontId="17" fillId="7" borderId="5" xfId="0" applyFont="1" applyFill="1" applyBorder="1" applyAlignment="1">
      <alignment wrapText="1"/>
    </xf>
    <xf numFmtId="0" fontId="17" fillId="0" borderId="6" xfId="0" applyFont="1" applyBorder="1" applyAlignment="1">
      <alignment wrapText="1"/>
    </xf>
    <xf numFmtId="0" fontId="17" fillId="7" borderId="6" xfId="0" applyFont="1" applyFill="1" applyBorder="1" applyAlignment="1">
      <alignment wrapText="1"/>
    </xf>
    <xf numFmtId="0" fontId="18" fillId="0" borderId="0" xfId="0" applyFont="1" applyAlignment="1">
      <alignment wrapText="1"/>
    </xf>
    <xf numFmtId="0" fontId="9" fillId="0" borderId="5" xfId="0" applyFont="1" applyBorder="1" applyAlignment="1">
      <alignment vertical="center" wrapText="1"/>
    </xf>
    <xf numFmtId="0" fontId="9" fillId="6" borderId="7" xfId="0" applyFont="1" applyFill="1" applyBorder="1" applyAlignment="1">
      <alignment vertical="center" wrapText="1"/>
    </xf>
    <xf numFmtId="0" fontId="17" fillId="0" borderId="5" xfId="0" applyFont="1" applyBorder="1" applyAlignment="1">
      <alignment vertical="center" wrapText="1"/>
    </xf>
    <xf numFmtId="0" fontId="9" fillId="6" borderId="6" xfId="0" applyFont="1" applyFill="1" applyBorder="1" applyAlignment="1">
      <alignment vertical="center" wrapText="1"/>
    </xf>
    <xf numFmtId="0" fontId="9" fillId="0" borderId="5" xfId="0" applyFont="1" applyBorder="1" applyAlignment="1">
      <alignment horizontal="center" vertical="center" wrapText="1"/>
    </xf>
    <xf numFmtId="0" fontId="9" fillId="6" borderId="5" xfId="0" applyFont="1" applyFill="1" applyBorder="1" applyAlignment="1">
      <alignment horizontal="center" vertical="center" wrapText="1"/>
    </xf>
    <xf numFmtId="0" fontId="9" fillId="6" borderId="5" xfId="0" applyFont="1" applyFill="1" applyBorder="1" applyAlignment="1">
      <alignment vertical="center" wrapText="1"/>
    </xf>
    <xf numFmtId="0" fontId="17" fillId="0" borderId="8" xfId="0" applyFont="1" applyBorder="1" applyAlignment="1">
      <alignment vertical="center" wrapText="1"/>
    </xf>
    <xf numFmtId="0" fontId="9" fillId="0" borderId="9" xfId="0" applyFont="1" applyBorder="1" applyAlignment="1">
      <alignment vertical="center" wrapText="1"/>
    </xf>
    <xf numFmtId="0" fontId="9" fillId="6" borderId="9" xfId="0" applyFont="1" applyFill="1" applyBorder="1" applyAlignment="1">
      <alignment wrapText="1"/>
    </xf>
    <xf numFmtId="0" fontId="9" fillId="0" borderId="5" xfId="0" applyFont="1" applyBorder="1" applyAlignment="1">
      <alignment wrapText="1"/>
    </xf>
    <xf numFmtId="0" fontId="9" fillId="6" borderId="5" xfId="0" applyFont="1" applyFill="1" applyBorder="1" applyAlignment="1">
      <alignment wrapText="1"/>
    </xf>
    <xf numFmtId="0" fontId="17" fillId="6" borderId="5" xfId="0" applyFont="1" applyFill="1" applyBorder="1" applyAlignment="1">
      <alignment wrapText="1"/>
    </xf>
    <xf numFmtId="0" fontId="20" fillId="0" borderId="5" xfId="0" applyFont="1" applyBorder="1" applyAlignment="1">
      <alignment wrapText="1"/>
    </xf>
    <xf numFmtId="0" fontId="17" fillId="7" borderId="10" xfId="0" applyFont="1" applyFill="1" applyBorder="1" applyAlignment="1">
      <alignment wrapText="1"/>
    </xf>
    <xf numFmtId="0" fontId="0" fillId="0" borderId="0" xfId="0" applyAlignment="1">
      <alignment horizontal="center" vertical="center"/>
    </xf>
    <xf numFmtId="0" fontId="13" fillId="0" borderId="5" xfId="0" applyFont="1" applyBorder="1" applyAlignment="1">
      <alignment vertical="center"/>
    </xf>
    <xf numFmtId="0" fontId="13" fillId="0" borderId="5" xfId="0" applyFont="1" applyBorder="1" applyAlignment="1">
      <alignment vertical="center" wrapText="1"/>
    </xf>
    <xf numFmtId="0" fontId="13" fillId="3" borderId="5" xfId="0" applyFont="1" applyFill="1" applyBorder="1" applyAlignment="1">
      <alignment vertical="center" wrapText="1"/>
    </xf>
    <xf numFmtId="0" fontId="9" fillId="0" borderId="11" xfId="0" applyFont="1" applyBorder="1" applyAlignment="1">
      <alignment vertical="center" wrapText="1"/>
    </xf>
    <xf numFmtId="0" fontId="9" fillId="6" borderId="9" xfId="0" applyFont="1" applyFill="1" applyBorder="1" applyAlignment="1">
      <alignment vertical="center" wrapText="1"/>
    </xf>
    <xf numFmtId="0" fontId="4" fillId="0" borderId="4" xfId="0" applyFont="1" applyBorder="1" applyAlignment="1">
      <alignment vertical="center" wrapText="1"/>
    </xf>
    <xf numFmtId="0" fontId="4" fillId="3" borderId="4" xfId="0" applyFont="1" applyFill="1" applyBorder="1" applyAlignment="1">
      <alignment vertical="center" wrapText="1"/>
    </xf>
    <xf numFmtId="0" fontId="9" fillId="6" borderId="9" xfId="0" applyFont="1" applyFill="1" applyBorder="1" applyAlignment="1">
      <alignment horizontal="left" vertical="center" wrapText="1"/>
    </xf>
    <xf numFmtId="0" fontId="9" fillId="0" borderId="12" xfId="0" applyFont="1" applyBorder="1" applyAlignment="1">
      <alignment vertical="center" wrapText="1"/>
    </xf>
    <xf numFmtId="0" fontId="13" fillId="0" borderId="4" xfId="0" applyFont="1" applyBorder="1" applyAlignment="1">
      <alignment horizontal="left" vertical="center"/>
    </xf>
    <xf numFmtId="0" fontId="13" fillId="0" borderId="13" xfId="0" applyFont="1" applyBorder="1" applyAlignment="1">
      <alignment horizontal="left" vertical="center"/>
    </xf>
    <xf numFmtId="0" fontId="13" fillId="6" borderId="13" xfId="0" applyFont="1" applyFill="1" applyBorder="1" applyAlignment="1">
      <alignment horizontal="left" vertical="center"/>
    </xf>
    <xf numFmtId="0" fontId="13" fillId="0" borderId="3" xfId="0" applyFont="1" applyBorder="1" applyAlignment="1">
      <alignment horizontal="left" vertical="center" wrapText="1"/>
    </xf>
    <xf numFmtId="0" fontId="13" fillId="6" borderId="3" xfId="0" applyFont="1" applyFill="1" applyBorder="1" applyAlignment="1">
      <alignment horizontal="left" vertical="center" wrapText="1"/>
    </xf>
    <xf numFmtId="0" fontId="13" fillId="0" borderId="0" xfId="0" applyFont="1" applyAlignment="1">
      <alignment horizontal="left" vertical="center" wrapText="1"/>
    </xf>
    <xf numFmtId="0" fontId="13" fillId="8" borderId="0" xfId="0" applyFont="1" applyFill="1" applyAlignment="1">
      <alignment horizontal="left" vertical="center" wrapText="1"/>
    </xf>
    <xf numFmtId="0" fontId="4" fillId="4" borderId="1" xfId="0" applyFont="1" applyFill="1" applyBorder="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Tesi1/Downloads/Tant&#225;rgyle&#237;r&#225;sok/Rajna%20Beatrix.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Tesi1/Downloads/Tant&#225;rgyle&#237;r&#225;sok/Veress%20Gyul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9ED4A9BF\VAJDA%20_2022%20OTN-10%20f&#233;l&#233;v_angolos-%20angollal%20tantargyleiras_Testnevel&#337;%20tan&#225;r_&#214;SSZES(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UNKA/K&#233;pz&#233;sek/1-2022/Tant&#225;rgyle&#237;r&#225;sok/Major%20Zsuzsa/2022%20OTN-10%20f&#233;l&#233;v_angolos_tantargyleiras_Testnevel&#337;%20tan&#225;r_INT&#201;ZETI%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er/Downloads/2024_tantargyleiras_pilot_segedlet_BGYPKtol%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si1/Downloads/Tant&#225;rgyle&#237;r&#225;sok/Dr.%20Vajda%20Ildik&#243;,%20Vajda%20Tam&#225;s,%20Tarn&#243;czy%20Zal&#225;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esi1/Downloads/Tant&#225;rgyle&#237;r&#225;sok/Dr.%20Juh&#225;sz%20Im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esi1/Downloads/Tant&#225;rgyle&#237;r&#225;sok/Szab&#243;%20D&#225;ni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esi1/Downloads/Tant&#225;rgyle&#237;r&#225;sok/Vajda%20Tam&#225;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esi1/Downloads/Tant&#225;rgyle&#237;r&#225;sok/Moln&#225;r%20Anit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esi1/Downloads/Tant&#225;rgyle&#237;r&#225;sok/Dr.%20Moravecz%20Mariann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esi1/Downloads/Tant&#225;rgyle&#237;r&#225;sok/P&#225;link&#225;s%20R&#233;k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LAPTOP2021_12_06\LAPTOP_2021_12_06\dokumentumok\1_UBSz\F&#336;ISKOLA\mintatatnterv\2022\2022%20OTN-10%20f&#233;l&#233;v_angolos_tantargyleiras_Testnevel&#337;%20tan&#225;r_ubs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 val="Munka1"/>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zoomScale="115" zoomScaleNormal="115" workbookViewId="0">
      <selection activeCell="B6" sqref="B6:E6"/>
    </sheetView>
  </sheetViews>
  <sheetFormatPr defaultColWidth="9.1796875" defaultRowHeight="14" x14ac:dyDescent="0.3"/>
  <cols>
    <col min="1" max="1" width="29.453125" style="7" customWidth="1"/>
    <col min="2" max="2" width="25.26953125" style="7" customWidth="1"/>
    <col min="3" max="3" width="40.453125" style="7" bestFit="1" customWidth="1"/>
    <col min="4" max="4" width="43.453125" style="7" customWidth="1"/>
    <col min="5" max="5" width="20.7265625" style="7" customWidth="1"/>
    <col min="6" max="16384" width="9.1796875" style="7"/>
  </cols>
  <sheetData>
    <row r="1" spans="1:5" x14ac:dyDescent="0.3">
      <c r="A1" s="14" t="s">
        <v>0</v>
      </c>
    </row>
    <row r="2" spans="1:5" ht="14.5" x14ac:dyDescent="0.35">
      <c r="B2" s="8" t="s">
        <v>1</v>
      </c>
    </row>
    <row r="3" spans="1:5" ht="14.5" x14ac:dyDescent="0.35">
      <c r="B3" s="8" t="s">
        <v>2</v>
      </c>
    </row>
    <row r="6" spans="1:5" ht="32.25" customHeight="1" x14ac:dyDescent="0.3">
      <c r="A6" s="11" t="s">
        <v>3</v>
      </c>
      <c r="B6" s="90" t="s">
        <v>43</v>
      </c>
      <c r="C6" s="90"/>
      <c r="D6" s="90"/>
      <c r="E6" s="90"/>
    </row>
    <row r="7" spans="1:5" ht="28" x14ac:dyDescent="0.3">
      <c r="A7" s="10" t="s">
        <v>4</v>
      </c>
      <c r="B7" s="90" t="s">
        <v>5</v>
      </c>
      <c r="C7" s="90"/>
      <c r="D7" s="90"/>
      <c r="E7" s="90"/>
    </row>
    <row r="8" spans="1:5" x14ac:dyDescent="0.3">
      <c r="A8" s="10"/>
      <c r="B8" s="11" t="s">
        <v>6</v>
      </c>
      <c r="C8" s="17" t="s">
        <v>7</v>
      </c>
      <c r="D8" s="26"/>
      <c r="E8" s="26"/>
    </row>
    <row r="9" spans="1:5" x14ac:dyDescent="0.3">
      <c r="B9" s="12" t="s">
        <v>8</v>
      </c>
      <c r="C9" s="18" t="s">
        <v>9</v>
      </c>
      <c r="D9" s="13"/>
      <c r="E9" s="13"/>
    </row>
    <row r="10" spans="1:5" x14ac:dyDescent="0.3">
      <c r="A10" s="9"/>
      <c r="B10" s="9" t="s">
        <v>10</v>
      </c>
      <c r="C10" s="18" t="s">
        <v>11</v>
      </c>
      <c r="D10" s="13"/>
      <c r="E10" s="13"/>
    </row>
    <row r="11" spans="1:5" x14ac:dyDescent="0.3">
      <c r="A11" s="9"/>
      <c r="B11" s="9" t="s">
        <v>12</v>
      </c>
      <c r="C11" s="18" t="s">
        <v>13</v>
      </c>
      <c r="D11" s="13"/>
      <c r="E11" s="13"/>
    </row>
    <row r="12" spans="1:5" x14ac:dyDescent="0.3">
      <c r="A12" s="9"/>
      <c r="B12" s="9" t="s">
        <v>14</v>
      </c>
      <c r="C12" s="18" t="s">
        <v>15</v>
      </c>
      <c r="D12" s="13"/>
      <c r="E12" s="13"/>
    </row>
    <row r="13" spans="1:5" ht="42" x14ac:dyDescent="0.3">
      <c r="A13" s="24" t="s">
        <v>16</v>
      </c>
      <c r="B13" s="9" t="s">
        <v>17</v>
      </c>
      <c r="C13" s="10" t="s">
        <v>18</v>
      </c>
      <c r="D13" s="27" t="s">
        <v>19</v>
      </c>
      <c r="E13" s="16" t="s">
        <v>20</v>
      </c>
    </row>
    <row r="14" spans="1:5" ht="28" x14ac:dyDescent="0.3">
      <c r="A14" s="9"/>
      <c r="B14" s="27" t="s">
        <v>21</v>
      </c>
      <c r="C14" s="91" t="s">
        <v>22</v>
      </c>
      <c r="D14" s="92"/>
      <c r="E14" s="16" t="s">
        <v>20</v>
      </c>
    </row>
    <row r="15" spans="1:5" ht="14.5" x14ac:dyDescent="0.3">
      <c r="A15" s="9"/>
      <c r="B15" s="9" t="s">
        <v>23</v>
      </c>
      <c r="C15" s="25" t="s">
        <v>24</v>
      </c>
      <c r="D15" s="23"/>
      <c r="E15" s="16" t="s">
        <v>20</v>
      </c>
    </row>
    <row r="16" spans="1:5" ht="42" x14ac:dyDescent="0.3">
      <c r="A16" s="19" t="s">
        <v>25</v>
      </c>
      <c r="B16" s="20" t="s">
        <v>9</v>
      </c>
      <c r="C16" s="19" t="s">
        <v>26</v>
      </c>
      <c r="D16" s="21" t="s">
        <v>27</v>
      </c>
      <c r="E16" s="16" t="s">
        <v>20</v>
      </c>
    </row>
    <row r="17" spans="1:5" ht="28" x14ac:dyDescent="0.3">
      <c r="A17" s="20"/>
      <c r="B17" s="21" t="s">
        <v>28</v>
      </c>
      <c r="C17" s="93" t="s">
        <v>29</v>
      </c>
      <c r="D17" s="94"/>
      <c r="E17" s="16" t="s">
        <v>20</v>
      </c>
    </row>
    <row r="18" spans="1:5" ht="14.5" x14ac:dyDescent="0.3">
      <c r="A18" s="20"/>
      <c r="B18" s="20" t="s">
        <v>15</v>
      </c>
      <c r="C18" s="20" t="s">
        <v>30</v>
      </c>
      <c r="D18" s="22"/>
      <c r="E18" s="16" t="s">
        <v>20</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59"/>
  <sheetViews>
    <sheetView tabSelected="1" topLeftCell="F1" zoomScale="70" zoomScaleNormal="70" zoomScaleSheetLayoutView="40" zoomScalePageLayoutView="40" workbookViewId="0">
      <pane ySplit="3" topLeftCell="A78" activePane="bottomLeft" state="frozen"/>
      <selection pane="bottomLeft" activeCell="K63" sqref="K63"/>
    </sheetView>
  </sheetViews>
  <sheetFormatPr defaultColWidth="32.7265625" defaultRowHeight="33.75" customHeight="1" x14ac:dyDescent="0.35"/>
  <cols>
    <col min="1" max="1" width="11.453125" style="2" customWidth="1"/>
    <col min="2" max="2" width="49.54296875" style="2" bestFit="1" customWidth="1"/>
    <col min="3" max="3" width="37.81640625" style="2" customWidth="1"/>
    <col min="4" max="4" width="41.26953125" style="2" customWidth="1"/>
    <col min="5" max="5" width="43.7265625" style="2" customWidth="1"/>
    <col min="6" max="6" width="42" style="2" customWidth="1"/>
    <col min="7" max="7" width="42.453125" style="2" customWidth="1"/>
    <col min="8" max="8" width="19.453125" style="2" customWidth="1"/>
    <col min="9" max="9" width="20.54296875" style="2" customWidth="1"/>
    <col min="10" max="10" width="26.26953125" style="2" customWidth="1"/>
    <col min="11" max="11" width="28.1796875" style="2" customWidth="1"/>
    <col min="12" max="12" width="43.1796875" style="2" customWidth="1"/>
    <col min="13" max="16384" width="32.7265625" style="3"/>
  </cols>
  <sheetData>
    <row r="1" spans="1:12" ht="33.75" customHeight="1" x14ac:dyDescent="0.35">
      <c r="A1" s="6" t="s">
        <v>228</v>
      </c>
    </row>
    <row r="2" spans="1:12" s="5" customFormat="1" ht="33.75" customHeight="1" x14ac:dyDescent="0.35">
      <c r="A2" s="28">
        <v>1</v>
      </c>
      <c r="B2" s="95">
        <v>2</v>
      </c>
      <c r="C2" s="95"/>
      <c r="D2" s="95">
        <v>3</v>
      </c>
      <c r="E2" s="95"/>
      <c r="F2" s="95">
        <v>4</v>
      </c>
      <c r="G2" s="95"/>
      <c r="H2" s="95">
        <v>5</v>
      </c>
      <c r="I2" s="95"/>
      <c r="J2" s="95">
        <v>6</v>
      </c>
      <c r="K2" s="95"/>
      <c r="L2" s="28">
        <v>7</v>
      </c>
    </row>
    <row r="3" spans="1:12" s="1" customFormat="1" ht="55.5" customHeight="1" x14ac:dyDescent="0.35">
      <c r="A3" s="31" t="s">
        <v>31</v>
      </c>
      <c r="B3" s="32" t="s">
        <v>32</v>
      </c>
      <c r="C3" s="32" t="s">
        <v>33</v>
      </c>
      <c r="D3" s="32" t="s">
        <v>34</v>
      </c>
      <c r="E3" s="32" t="s">
        <v>35</v>
      </c>
      <c r="F3" s="31" t="s">
        <v>36</v>
      </c>
      <c r="G3" s="31" t="s">
        <v>37</v>
      </c>
      <c r="H3" s="31" t="s">
        <v>38</v>
      </c>
      <c r="I3" s="31" t="s">
        <v>39</v>
      </c>
      <c r="J3" s="31" t="s">
        <v>40</v>
      </c>
      <c r="K3" s="31" t="s">
        <v>41</v>
      </c>
      <c r="L3" s="31" t="s">
        <v>42</v>
      </c>
    </row>
    <row r="4" spans="1:12" s="47" customFormat="1" ht="55.5" customHeight="1" x14ac:dyDescent="0.35">
      <c r="A4" s="48" t="s">
        <v>582</v>
      </c>
      <c r="B4" s="48" t="s">
        <v>583</v>
      </c>
      <c r="C4" s="49" t="s">
        <v>584</v>
      </c>
      <c r="D4" s="48" t="s">
        <v>585</v>
      </c>
      <c r="E4" s="49" t="s">
        <v>586</v>
      </c>
      <c r="F4" s="48" t="s">
        <v>831</v>
      </c>
      <c r="G4" s="49" t="s">
        <v>587</v>
      </c>
      <c r="H4" s="50" t="s">
        <v>12</v>
      </c>
      <c r="I4" s="51" t="str">
        <f>IF(ISBLANK(H4),"",VLOOKUP(H4,[1]Útmutató!$B$8:$C$11,2,FALSE))</f>
        <v>signature with qualification</v>
      </c>
      <c r="J4" s="50" t="s">
        <v>588</v>
      </c>
      <c r="K4" s="51" t="s">
        <v>589</v>
      </c>
      <c r="L4" s="48" t="s">
        <v>590</v>
      </c>
    </row>
    <row r="5" spans="1:12" s="47" customFormat="1" ht="55.5" customHeight="1" x14ac:dyDescent="0.35">
      <c r="A5" s="48" t="s">
        <v>591</v>
      </c>
      <c r="B5" s="48" t="s">
        <v>592</v>
      </c>
      <c r="C5" s="49" t="s">
        <v>593</v>
      </c>
      <c r="D5" s="48" t="s">
        <v>594</v>
      </c>
      <c r="E5" s="49" t="s">
        <v>595</v>
      </c>
      <c r="F5" s="48" t="s">
        <v>596</v>
      </c>
      <c r="G5" s="49" t="s">
        <v>597</v>
      </c>
      <c r="H5" s="50" t="s">
        <v>8</v>
      </c>
      <c r="I5" s="51" t="str">
        <f>IF(ISBLANK(H5),"",VLOOKUP(H5,[1]Útmutató!$B$8:$C$11,2,FALSE))</f>
        <v>examination</v>
      </c>
      <c r="J5" s="50" t="s">
        <v>598</v>
      </c>
      <c r="K5" s="51" t="s">
        <v>599</v>
      </c>
      <c r="L5" s="48" t="s">
        <v>600</v>
      </c>
    </row>
    <row r="6" spans="1:12" s="47" customFormat="1" ht="55.5" customHeight="1" x14ac:dyDescent="0.35">
      <c r="A6" s="48" t="s">
        <v>601</v>
      </c>
      <c r="B6" s="48" t="s">
        <v>602</v>
      </c>
      <c r="C6" s="49" t="s">
        <v>603</v>
      </c>
      <c r="D6" s="48" t="s">
        <v>604</v>
      </c>
      <c r="E6" s="49" t="s">
        <v>605</v>
      </c>
      <c r="F6" s="48" t="s">
        <v>606</v>
      </c>
      <c r="G6" s="49" t="s">
        <v>800</v>
      </c>
      <c r="H6" s="50" t="s">
        <v>12</v>
      </c>
      <c r="I6" s="51" t="str">
        <f>IF(ISBLANK(H6),"",VLOOKUP(H6,[1]Útmutató!$B$8:$C$11,2,FALSE))</f>
        <v>signature with qualification</v>
      </c>
      <c r="J6" s="50" t="s">
        <v>607</v>
      </c>
      <c r="K6" s="51" t="s">
        <v>608</v>
      </c>
      <c r="L6" s="48" t="s">
        <v>609</v>
      </c>
    </row>
    <row r="7" spans="1:12" s="47" customFormat="1" ht="55.5" customHeight="1" x14ac:dyDescent="0.3">
      <c r="A7" s="48" t="s">
        <v>610</v>
      </c>
      <c r="B7" s="48" t="s">
        <v>611</v>
      </c>
      <c r="C7" s="49" t="s">
        <v>612</v>
      </c>
      <c r="D7" s="52" t="s">
        <v>613</v>
      </c>
      <c r="E7" s="53" t="s">
        <v>614</v>
      </c>
      <c r="F7" s="54" t="s">
        <v>615</v>
      </c>
      <c r="G7" s="55" t="s">
        <v>616</v>
      </c>
      <c r="H7" s="50" t="s">
        <v>12</v>
      </c>
      <c r="I7" s="51" t="s">
        <v>13</v>
      </c>
      <c r="J7" s="50" t="s">
        <v>617</v>
      </c>
      <c r="K7" s="51" t="s">
        <v>618</v>
      </c>
      <c r="L7" s="48" t="s">
        <v>619</v>
      </c>
    </row>
    <row r="8" spans="1:12" s="47" customFormat="1" ht="55.5" customHeight="1" x14ac:dyDescent="0.35">
      <c r="A8" s="48" t="s">
        <v>620</v>
      </c>
      <c r="B8" s="48" t="s">
        <v>621</v>
      </c>
      <c r="C8" s="49" t="s">
        <v>622</v>
      </c>
      <c r="D8" s="48" t="s">
        <v>623</v>
      </c>
      <c r="E8" s="49" t="s">
        <v>624</v>
      </c>
      <c r="F8" s="48" t="s">
        <v>625</v>
      </c>
      <c r="G8" s="49" t="s">
        <v>626</v>
      </c>
      <c r="H8" s="50" t="s">
        <v>10</v>
      </c>
      <c r="I8" s="51" t="str">
        <f>IF(ISBLANK(H8),"",VLOOKUP(H8,[1]Útmutató!$B$8:$C$11,2,FALSE))</f>
        <v>term grade</v>
      </c>
      <c r="J8" s="50" t="s">
        <v>627</v>
      </c>
      <c r="K8" s="51" t="s">
        <v>628</v>
      </c>
      <c r="L8" s="48" t="s">
        <v>629</v>
      </c>
    </row>
    <row r="9" spans="1:12" s="47" customFormat="1" ht="55.5" customHeight="1" x14ac:dyDescent="0.3">
      <c r="A9" s="48" t="s">
        <v>630</v>
      </c>
      <c r="B9" s="48" t="s">
        <v>631</v>
      </c>
      <c r="C9" s="49" t="s">
        <v>632</v>
      </c>
      <c r="D9" s="56" t="s">
        <v>633</v>
      </c>
      <c r="E9" s="49" t="s">
        <v>634</v>
      </c>
      <c r="F9" s="48" t="s">
        <v>635</v>
      </c>
      <c r="G9" s="49" t="s">
        <v>801</v>
      </c>
      <c r="H9" s="50" t="s">
        <v>8</v>
      </c>
      <c r="I9" s="51" t="str">
        <f>IF(ISBLANK(H9),"",VLOOKUP(H9,[1]Útmutató!$B$8:$C$11,2,FALSE))</f>
        <v>examination</v>
      </c>
      <c r="J9" s="50" t="s">
        <v>636</v>
      </c>
      <c r="K9" s="51" t="s">
        <v>637</v>
      </c>
      <c r="L9" s="48" t="s">
        <v>638</v>
      </c>
    </row>
    <row r="10" spans="1:12" s="47" customFormat="1" ht="55.5" customHeight="1" x14ac:dyDescent="0.35">
      <c r="A10" s="48" t="s">
        <v>639</v>
      </c>
      <c r="B10" s="48" t="s">
        <v>640</v>
      </c>
      <c r="C10" s="49" t="s">
        <v>641</v>
      </c>
      <c r="D10" s="57" t="s">
        <v>642</v>
      </c>
      <c r="E10" s="58" t="s">
        <v>643</v>
      </c>
      <c r="F10" s="59" t="s">
        <v>644</v>
      </c>
      <c r="G10" s="60" t="s">
        <v>645</v>
      </c>
      <c r="H10" s="61" t="s">
        <v>12</v>
      </c>
      <c r="I10" s="62" t="s">
        <v>13</v>
      </c>
      <c r="J10" s="61" t="s">
        <v>646</v>
      </c>
      <c r="K10" s="62" t="s">
        <v>647</v>
      </c>
      <c r="L10" s="57" t="s">
        <v>648</v>
      </c>
    </row>
    <row r="11" spans="1:12" s="47" customFormat="1" ht="55.5" customHeight="1" x14ac:dyDescent="0.35">
      <c r="A11" s="48" t="s">
        <v>649</v>
      </c>
      <c r="B11" s="48" t="s">
        <v>650</v>
      </c>
      <c r="C11" s="49" t="s">
        <v>651</v>
      </c>
      <c r="D11" s="57" t="s">
        <v>652</v>
      </c>
      <c r="E11" s="63" t="s">
        <v>653</v>
      </c>
      <c r="F11" s="64" t="s">
        <v>654</v>
      </c>
      <c r="G11" s="63" t="s">
        <v>655</v>
      </c>
      <c r="H11" s="61" t="s">
        <v>10</v>
      </c>
      <c r="I11" s="62" t="s">
        <v>11</v>
      </c>
      <c r="J11" s="61" t="s">
        <v>656</v>
      </c>
      <c r="K11" s="62" t="s">
        <v>657</v>
      </c>
      <c r="L11" s="57" t="s">
        <v>658</v>
      </c>
    </row>
    <row r="12" spans="1:12" s="47" customFormat="1" ht="55.5" customHeight="1" x14ac:dyDescent="0.35">
      <c r="A12" s="48" t="s">
        <v>659</v>
      </c>
      <c r="B12" s="48" t="s">
        <v>660</v>
      </c>
      <c r="C12" s="49" t="s">
        <v>661</v>
      </c>
      <c r="D12" s="57" t="s">
        <v>662</v>
      </c>
      <c r="E12" s="49" t="s">
        <v>663</v>
      </c>
      <c r="F12" s="48" t="s">
        <v>664</v>
      </c>
      <c r="G12" s="49" t="s">
        <v>665</v>
      </c>
      <c r="H12" s="61" t="s">
        <v>10</v>
      </c>
      <c r="I12" s="62" t="s">
        <v>11</v>
      </c>
      <c r="J12" s="50" t="s">
        <v>666</v>
      </c>
      <c r="K12" s="51" t="s">
        <v>667</v>
      </c>
      <c r="L12" s="57" t="s">
        <v>668</v>
      </c>
    </row>
    <row r="13" spans="1:12" s="47" customFormat="1" ht="55.5" customHeight="1" x14ac:dyDescent="0.35">
      <c r="A13" s="48" t="s">
        <v>669</v>
      </c>
      <c r="B13" s="48" t="s">
        <v>670</v>
      </c>
      <c r="C13" s="49" t="s">
        <v>671</v>
      </c>
      <c r="D13" s="48" t="s">
        <v>672</v>
      </c>
      <c r="E13" s="49" t="s">
        <v>673</v>
      </c>
      <c r="F13" s="48" t="s">
        <v>674</v>
      </c>
      <c r="G13" s="49" t="s">
        <v>675</v>
      </c>
      <c r="H13" s="50" t="s">
        <v>12</v>
      </c>
      <c r="I13" s="51" t="str">
        <f>IF(ISBLANK(H13),"",VLOOKUP(H13,[1]Útmutató!$B$8:$C$11,2,FALSE))</f>
        <v>signature with qualification</v>
      </c>
      <c r="J13" s="50" t="s">
        <v>617</v>
      </c>
      <c r="K13" s="51" t="s">
        <v>676</v>
      </c>
      <c r="L13" s="48" t="s">
        <v>619</v>
      </c>
    </row>
    <row r="14" spans="1:12" s="47" customFormat="1" ht="55.5" customHeight="1" x14ac:dyDescent="0.3">
      <c r="A14" s="48" t="s">
        <v>677</v>
      </c>
      <c r="B14" s="48" t="s">
        <v>678</v>
      </c>
      <c r="C14" s="49" t="s">
        <v>679</v>
      </c>
      <c r="D14" s="65" t="s">
        <v>680</v>
      </c>
      <c r="E14" s="63" t="s">
        <v>681</v>
      </c>
      <c r="F14" s="65" t="s">
        <v>682</v>
      </c>
      <c r="G14" s="66" t="s">
        <v>683</v>
      </c>
      <c r="H14" s="61" t="s">
        <v>10</v>
      </c>
      <c r="I14" s="62" t="s">
        <v>11</v>
      </c>
      <c r="J14" s="61" t="s">
        <v>684</v>
      </c>
      <c r="K14" s="62" t="s">
        <v>685</v>
      </c>
      <c r="L14" s="57" t="s">
        <v>686</v>
      </c>
    </row>
    <row r="15" spans="1:12" s="47" customFormat="1" ht="55.5" customHeight="1" x14ac:dyDescent="0.3">
      <c r="A15" s="48" t="s">
        <v>687</v>
      </c>
      <c r="B15" s="48" t="s">
        <v>688</v>
      </c>
      <c r="C15" s="49" t="s">
        <v>689</v>
      </c>
      <c r="D15" s="67" t="s">
        <v>690</v>
      </c>
      <c r="E15" s="68" t="s">
        <v>691</v>
      </c>
      <c r="F15" s="67" t="s">
        <v>692</v>
      </c>
      <c r="G15" s="69" t="s">
        <v>693</v>
      </c>
      <c r="H15" s="61" t="s">
        <v>10</v>
      </c>
      <c r="I15" s="51" t="str">
        <f>IF(ISBLANK(H15),"",VLOOKUP(H15,[1]Útmutató!$B$8:$C$11,2,FALSE))</f>
        <v>term grade</v>
      </c>
      <c r="J15" s="61" t="s">
        <v>694</v>
      </c>
      <c r="K15" s="62" t="s">
        <v>695</v>
      </c>
      <c r="L15" s="67" t="s">
        <v>696</v>
      </c>
    </row>
    <row r="16" spans="1:12" s="47" customFormat="1" ht="55.5" customHeight="1" x14ac:dyDescent="0.35">
      <c r="A16" s="48" t="s">
        <v>697</v>
      </c>
      <c r="B16" s="48" t="s">
        <v>698</v>
      </c>
      <c r="C16" s="49" t="s">
        <v>699</v>
      </c>
      <c r="D16" s="48" t="s">
        <v>700</v>
      </c>
      <c r="E16" s="49" t="s">
        <v>701</v>
      </c>
      <c r="F16" s="48" t="s">
        <v>702</v>
      </c>
      <c r="G16" s="49" t="s">
        <v>703</v>
      </c>
      <c r="H16" s="50" t="s">
        <v>12</v>
      </c>
      <c r="I16" s="51" t="str">
        <f>IF(ISBLANK(H16),"",VLOOKUP(H16,[1]Útmutató!$B$8:$C$11,2,FALSE))</f>
        <v>signature with qualification</v>
      </c>
      <c r="J16" s="50" t="s">
        <v>704</v>
      </c>
      <c r="K16" s="51" t="s">
        <v>705</v>
      </c>
      <c r="L16" s="48" t="s">
        <v>706</v>
      </c>
    </row>
    <row r="17" spans="1:71" s="47" customFormat="1" ht="55.5" customHeight="1" x14ac:dyDescent="0.3">
      <c r="A17" s="48" t="s">
        <v>707</v>
      </c>
      <c r="B17" s="48" t="s">
        <v>708</v>
      </c>
      <c r="C17" s="49" t="s">
        <v>709</v>
      </c>
      <c r="D17" s="67" t="s">
        <v>710</v>
      </c>
      <c r="E17" s="68" t="s">
        <v>711</v>
      </c>
      <c r="F17" s="67" t="s">
        <v>712</v>
      </c>
      <c r="G17" s="68" t="s">
        <v>713</v>
      </c>
      <c r="H17" s="61" t="s">
        <v>714</v>
      </c>
      <c r="I17" s="51" t="str">
        <f>IF(ISBLANK(H17),"",VLOOKUP(H17,[1]Útmutató!$B$8:$C$11,2,FALSE))</f>
        <v>term grade</v>
      </c>
      <c r="J17" s="61" t="s">
        <v>715</v>
      </c>
      <c r="K17" s="62" t="s">
        <v>716</v>
      </c>
      <c r="L17" s="67" t="s">
        <v>717</v>
      </c>
    </row>
    <row r="18" spans="1:71" s="47" customFormat="1" ht="55.5" customHeight="1" x14ac:dyDescent="0.3">
      <c r="A18" s="48" t="s">
        <v>718</v>
      </c>
      <c r="B18" s="48" t="s">
        <v>719</v>
      </c>
      <c r="C18" s="49" t="s">
        <v>720</v>
      </c>
      <c r="D18" s="70" t="s">
        <v>721</v>
      </c>
      <c r="E18" s="71" t="s">
        <v>722</v>
      </c>
      <c r="F18" s="52" t="s">
        <v>723</v>
      </c>
      <c r="G18" s="55" t="s">
        <v>724</v>
      </c>
      <c r="H18" s="50" t="s">
        <v>10</v>
      </c>
      <c r="I18" s="51" t="s">
        <v>11</v>
      </c>
      <c r="J18" s="50" t="s">
        <v>725</v>
      </c>
      <c r="K18" s="51" t="s">
        <v>726</v>
      </c>
      <c r="L18" s="48" t="s">
        <v>727</v>
      </c>
    </row>
    <row r="19" spans="1:71" s="47" customFormat="1" ht="55.5" customHeight="1" x14ac:dyDescent="0.35">
      <c r="A19" s="48" t="s">
        <v>728</v>
      </c>
      <c r="B19" s="48" t="s">
        <v>729</v>
      </c>
      <c r="C19" s="49" t="s">
        <v>730</v>
      </c>
      <c r="D19" s="48" t="s">
        <v>731</v>
      </c>
      <c r="E19" s="49" t="s">
        <v>732</v>
      </c>
      <c r="F19" s="48" t="s">
        <v>733</v>
      </c>
      <c r="G19" s="49" t="s">
        <v>734</v>
      </c>
      <c r="H19" s="50" t="s">
        <v>10</v>
      </c>
      <c r="I19" s="51" t="str">
        <f>IF(ISBLANK(H19),"",VLOOKUP(H19,[1]Útmutató!$B$8:$C$11,2,FALSE))</f>
        <v>term grade</v>
      </c>
      <c r="J19" s="50" t="s">
        <v>735</v>
      </c>
      <c r="K19" s="51" t="s">
        <v>736</v>
      </c>
      <c r="L19" s="48" t="s">
        <v>737</v>
      </c>
    </row>
    <row r="20" spans="1:71" s="47" customFormat="1" ht="55.5" customHeight="1" x14ac:dyDescent="0.35">
      <c r="A20" s="48" t="s">
        <v>738</v>
      </c>
      <c r="B20" s="48" t="s">
        <v>739</v>
      </c>
      <c r="C20" s="49" t="s">
        <v>740</v>
      </c>
      <c r="D20" s="48" t="s">
        <v>741</v>
      </c>
      <c r="E20" s="49" t="s">
        <v>742</v>
      </c>
      <c r="F20" s="48" t="s">
        <v>743</v>
      </c>
      <c r="G20" s="49" t="s">
        <v>744</v>
      </c>
      <c r="H20" s="72" t="s">
        <v>745</v>
      </c>
      <c r="I20" s="51" t="s">
        <v>11</v>
      </c>
      <c r="J20" s="72" t="s">
        <v>746</v>
      </c>
      <c r="K20" s="51" t="s">
        <v>747</v>
      </c>
      <c r="L20" s="48" t="s">
        <v>748</v>
      </c>
    </row>
    <row r="21" spans="1:71" s="47" customFormat="1" ht="55.5" customHeight="1" x14ac:dyDescent="0.35">
      <c r="A21" s="48" t="s">
        <v>749</v>
      </c>
      <c r="B21" s="48" t="s">
        <v>750</v>
      </c>
      <c r="C21" s="49" t="s">
        <v>751</v>
      </c>
      <c r="D21" s="48" t="s">
        <v>752</v>
      </c>
      <c r="E21" s="49" t="s">
        <v>753</v>
      </c>
      <c r="F21" s="48" t="s">
        <v>754</v>
      </c>
      <c r="G21" s="49" t="s">
        <v>755</v>
      </c>
      <c r="H21" s="50" t="s">
        <v>10</v>
      </c>
      <c r="I21" s="51" t="str">
        <f>IF(ISBLANK(H21),"",VLOOKUP(H21,[1]Útmutató!$B$8:$C$11,2,FALSE))</f>
        <v>term grade</v>
      </c>
      <c r="J21" s="50" t="s">
        <v>756</v>
      </c>
      <c r="K21" s="51" t="s">
        <v>757</v>
      </c>
      <c r="L21" s="48" t="s">
        <v>758</v>
      </c>
    </row>
    <row r="22" spans="1:71" ht="266" x14ac:dyDescent="0.35">
      <c r="A22" s="35" t="s">
        <v>44</v>
      </c>
      <c r="B22" s="38" t="s">
        <v>45</v>
      </c>
      <c r="C22" s="37" t="s">
        <v>46</v>
      </c>
      <c r="D22" s="38" t="s">
        <v>299</v>
      </c>
      <c r="E22" s="34" t="s">
        <v>492</v>
      </c>
      <c r="F22" s="15" t="s">
        <v>460</v>
      </c>
      <c r="G22" s="34" t="s">
        <v>802</v>
      </c>
      <c r="H22" s="15" t="s">
        <v>8</v>
      </c>
      <c r="I22" s="34" t="str">
        <f>IF(ISBLANK(H22),"",VLOOKUP(H22,Útmutató!$B$9:$C$12,2,FALSE))</f>
        <v>examination</v>
      </c>
      <c r="J22" s="15" t="s">
        <v>229</v>
      </c>
      <c r="K22" s="34" t="s">
        <v>230</v>
      </c>
      <c r="L22" s="15" t="s">
        <v>231</v>
      </c>
    </row>
    <row r="23" spans="1:71" s="29" customFormat="1" ht="409.5" x14ac:dyDescent="0.35">
      <c r="A23" s="39" t="s">
        <v>47</v>
      </c>
      <c r="B23" s="40" t="s">
        <v>48</v>
      </c>
      <c r="C23" s="37" t="s">
        <v>49</v>
      </c>
      <c r="D23" s="39" t="s">
        <v>254</v>
      </c>
      <c r="E23" s="34" t="s">
        <v>830</v>
      </c>
      <c r="F23" s="39" t="s">
        <v>255</v>
      </c>
      <c r="G23" s="34" t="s">
        <v>256</v>
      </c>
      <c r="H23" s="41" t="s">
        <v>8</v>
      </c>
      <c r="I23" s="34" t="str">
        <f>IF(ISBLANK(H23),"",VLOOKUP(H23,[2]Útmutató!$B$9:$C$12,2,FALSE))</f>
        <v>examination</v>
      </c>
      <c r="J23" s="39" t="s">
        <v>257</v>
      </c>
      <c r="K23" s="34" t="s">
        <v>258</v>
      </c>
      <c r="L23" s="39" t="s">
        <v>259</v>
      </c>
    </row>
    <row r="24" spans="1:71" ht="336" x14ac:dyDescent="0.35">
      <c r="A24" s="35" t="s">
        <v>50</v>
      </c>
      <c r="B24" s="38" t="s">
        <v>51</v>
      </c>
      <c r="C24" s="37" t="s">
        <v>52</v>
      </c>
      <c r="D24" s="38" t="s">
        <v>347</v>
      </c>
      <c r="E24" s="34" t="s">
        <v>348</v>
      </c>
      <c r="F24" s="38" t="s">
        <v>544</v>
      </c>
      <c r="G24" s="34" t="s">
        <v>803</v>
      </c>
      <c r="H24" s="15" t="s">
        <v>10</v>
      </c>
      <c r="I24" s="34" t="str">
        <f>IF(ISBLANK(H24),"",VLOOKUP(H24,[3]Útmutató!$B$9:$C$12,2,FALSE))</f>
        <v>term grade</v>
      </c>
      <c r="J24" s="15" t="s">
        <v>349</v>
      </c>
      <c r="K24" s="34" t="s">
        <v>350</v>
      </c>
      <c r="L24" s="15" t="s">
        <v>351</v>
      </c>
    </row>
    <row r="25" spans="1:71" ht="280" x14ac:dyDescent="0.35">
      <c r="A25" s="35" t="s">
        <v>53</v>
      </c>
      <c r="B25" s="38" t="s">
        <v>54</v>
      </c>
      <c r="C25" s="37" t="s">
        <v>55</v>
      </c>
      <c r="D25" s="38" t="s">
        <v>352</v>
      </c>
      <c r="E25" s="37" t="s">
        <v>829</v>
      </c>
      <c r="F25" s="38" t="s">
        <v>461</v>
      </c>
      <c r="G25" s="34" t="s">
        <v>804</v>
      </c>
      <c r="H25" s="15" t="s">
        <v>10</v>
      </c>
      <c r="I25" s="34" t="str">
        <f>IF(ISBLANK(H25),"",VLOOKUP(H25,[3]Útmutató!$B$9:$C$12,2,FALSE))</f>
        <v>term grade</v>
      </c>
      <c r="J25" s="15" t="s">
        <v>353</v>
      </c>
      <c r="K25" s="34" t="s">
        <v>354</v>
      </c>
      <c r="L25" s="15" t="s">
        <v>355</v>
      </c>
    </row>
    <row r="26" spans="1:71" ht="409.5" x14ac:dyDescent="0.35">
      <c r="A26" s="35" t="s">
        <v>56</v>
      </c>
      <c r="B26" s="38" t="s">
        <v>57</v>
      </c>
      <c r="C26" s="37" t="s">
        <v>58</v>
      </c>
      <c r="D26" s="15" t="s">
        <v>424</v>
      </c>
      <c r="E26" s="34" t="s">
        <v>425</v>
      </c>
      <c r="F26" s="15" t="s">
        <v>522</v>
      </c>
      <c r="G26" s="34" t="s">
        <v>521</v>
      </c>
      <c r="H26" s="15" t="s">
        <v>10</v>
      </c>
      <c r="I26" s="34" t="str">
        <f>IF(ISBLANK(H26),"",VLOOKUP(H26,[4]Útmutató!$B$9:$C$12,2,FALSE))</f>
        <v>term grade</v>
      </c>
      <c r="J26" s="15" t="s">
        <v>426</v>
      </c>
      <c r="K26" s="34" t="s">
        <v>427</v>
      </c>
      <c r="L26" s="15" t="s">
        <v>428</v>
      </c>
    </row>
    <row r="27" spans="1:71" ht="238" x14ac:dyDescent="0.35">
      <c r="A27" s="35" t="s">
        <v>59</v>
      </c>
      <c r="B27" s="38" t="s">
        <v>60</v>
      </c>
      <c r="C27" s="37" t="s">
        <v>61</v>
      </c>
      <c r="D27" s="38" t="s">
        <v>235</v>
      </c>
      <c r="E27" s="34" t="s">
        <v>828</v>
      </c>
      <c r="F27" s="15" t="s">
        <v>462</v>
      </c>
      <c r="G27" s="34" t="s">
        <v>567</v>
      </c>
      <c r="H27" s="15" t="s">
        <v>8</v>
      </c>
      <c r="I27" s="34" t="str">
        <f>IF(ISBLANK(H27),"",VLOOKUP(H27,Útmutató!$B$9:$C$12,2,FALSE))</f>
        <v>examination</v>
      </c>
      <c r="J27" s="15" t="s">
        <v>229</v>
      </c>
      <c r="K27" s="34" t="s">
        <v>230</v>
      </c>
      <c r="L27" s="15" t="s">
        <v>457</v>
      </c>
    </row>
    <row r="28" spans="1:71" s="30" customFormat="1" ht="409.5" x14ac:dyDescent="0.35">
      <c r="A28" s="40" t="s">
        <v>62</v>
      </c>
      <c r="B28" s="38" t="s">
        <v>63</v>
      </c>
      <c r="C28" s="37" t="s">
        <v>64</v>
      </c>
      <c r="D28" s="35" t="s">
        <v>260</v>
      </c>
      <c r="E28" s="21" t="s">
        <v>261</v>
      </c>
      <c r="F28" s="35" t="s">
        <v>262</v>
      </c>
      <c r="G28" s="21" t="s">
        <v>805</v>
      </c>
      <c r="H28" s="15" t="s">
        <v>8</v>
      </c>
      <c r="I28" s="21" t="s">
        <v>9</v>
      </c>
      <c r="J28" s="35" t="s">
        <v>263</v>
      </c>
      <c r="K28" s="21" t="s">
        <v>264</v>
      </c>
      <c r="L28" s="35" t="s">
        <v>265</v>
      </c>
      <c r="M28" s="3"/>
      <c r="N28" s="3"/>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row>
    <row r="29" spans="1:71" ht="308" x14ac:dyDescent="0.35">
      <c r="A29" s="38" t="s">
        <v>65</v>
      </c>
      <c r="B29" s="38" t="s">
        <v>66</v>
      </c>
      <c r="C29" s="37" t="s">
        <v>67</v>
      </c>
      <c r="D29" s="38" t="s">
        <v>356</v>
      </c>
      <c r="E29" s="34" t="s">
        <v>827</v>
      </c>
      <c r="F29" s="38" t="s">
        <v>463</v>
      </c>
      <c r="G29" s="34" t="s">
        <v>806</v>
      </c>
      <c r="H29" s="15" t="s">
        <v>10</v>
      </c>
      <c r="I29" s="34" t="str">
        <f>IF(ISBLANK(H29),"",VLOOKUP(H29,[3]Útmutató!$B$9:$C$12,2,FALSE))</f>
        <v>term grade</v>
      </c>
      <c r="J29" s="15" t="s">
        <v>357</v>
      </c>
      <c r="K29" s="34" t="s">
        <v>358</v>
      </c>
      <c r="L29" s="15" t="s">
        <v>359</v>
      </c>
    </row>
    <row r="30" spans="1:71" ht="409.5" x14ac:dyDescent="0.35">
      <c r="A30" s="38" t="s">
        <v>68</v>
      </c>
      <c r="B30" s="38" t="s">
        <v>69</v>
      </c>
      <c r="C30" s="37" t="s">
        <v>70</v>
      </c>
      <c r="D30" s="42" t="s">
        <v>419</v>
      </c>
      <c r="E30" s="37" t="s">
        <v>826</v>
      </c>
      <c r="F30" s="38" t="s">
        <v>464</v>
      </c>
      <c r="G30" s="37" t="s">
        <v>807</v>
      </c>
      <c r="H30" s="38" t="s">
        <v>10</v>
      </c>
      <c r="I30" s="37" t="str">
        <f>IF(ISBLANK(H30),"",VLOOKUP(H30,[5]Útmutató!$B$9:$C$12,2,FALSE))</f>
        <v>term grade</v>
      </c>
      <c r="J30" s="35" t="s">
        <v>268</v>
      </c>
      <c r="K30" s="34" t="s">
        <v>281</v>
      </c>
      <c r="L30" s="38" t="s">
        <v>420</v>
      </c>
    </row>
    <row r="31" spans="1:71" ht="322" x14ac:dyDescent="0.35">
      <c r="A31" s="38" t="s">
        <v>71</v>
      </c>
      <c r="B31" s="38" t="s">
        <v>72</v>
      </c>
      <c r="C31" s="37" t="s">
        <v>73</v>
      </c>
      <c r="D31" s="15" t="s">
        <v>340</v>
      </c>
      <c r="E31" s="34" t="s">
        <v>825</v>
      </c>
      <c r="F31" s="15" t="s">
        <v>481</v>
      </c>
      <c r="G31" s="34" t="s">
        <v>808</v>
      </c>
      <c r="H31" s="15" t="s">
        <v>10</v>
      </c>
      <c r="I31" s="34" t="str">
        <f>IF(ISBLANK(H31),"",VLOOKUP(H31,[6]Útmutató!$B$9:$C$12,2,FALSE))</f>
        <v>term grade</v>
      </c>
      <c r="J31" s="15" t="s">
        <v>268</v>
      </c>
      <c r="K31" s="34" t="s">
        <v>281</v>
      </c>
      <c r="L31" s="15" t="s">
        <v>341</v>
      </c>
    </row>
    <row r="32" spans="1:71" ht="266" x14ac:dyDescent="0.35">
      <c r="A32" s="35" t="s">
        <v>74</v>
      </c>
      <c r="B32" s="38" t="s">
        <v>75</v>
      </c>
      <c r="C32" s="21" t="s">
        <v>76</v>
      </c>
      <c r="D32" s="38" t="s">
        <v>234</v>
      </c>
      <c r="E32" s="34" t="s">
        <v>824</v>
      </c>
      <c r="F32" s="15" t="s">
        <v>465</v>
      </c>
      <c r="G32" s="34" t="s">
        <v>568</v>
      </c>
      <c r="H32" s="15" t="s">
        <v>8</v>
      </c>
      <c r="I32" s="34" t="str">
        <f>IF(ISBLANK(H32),"",VLOOKUP(H32,Útmutató!$B$9:$C$12,2,FALSE))</f>
        <v>examination</v>
      </c>
      <c r="J32" s="15" t="s">
        <v>229</v>
      </c>
      <c r="K32" s="34" t="s">
        <v>230</v>
      </c>
      <c r="L32" s="15" t="s">
        <v>458</v>
      </c>
    </row>
    <row r="33" spans="1:12" ht="409.5" x14ac:dyDescent="0.35">
      <c r="A33" s="38" t="s">
        <v>77</v>
      </c>
      <c r="B33" s="38" t="s">
        <v>78</v>
      </c>
      <c r="C33" s="21" t="s">
        <v>79</v>
      </c>
      <c r="D33" s="38" t="s">
        <v>421</v>
      </c>
      <c r="E33" s="37" t="s">
        <v>823</v>
      </c>
      <c r="F33" s="38" t="s">
        <v>466</v>
      </c>
      <c r="G33" s="37" t="s">
        <v>809</v>
      </c>
      <c r="H33" s="38" t="s">
        <v>10</v>
      </c>
      <c r="I33" s="37" t="str">
        <f>IF(ISBLANK(H33),"",VLOOKUP(H33,[5]Útmutató!$B$9:$C$12,2,FALSE))</f>
        <v>term grade</v>
      </c>
      <c r="J33" s="35" t="s">
        <v>268</v>
      </c>
      <c r="K33" s="34" t="s">
        <v>281</v>
      </c>
      <c r="L33" s="38" t="s">
        <v>420</v>
      </c>
    </row>
    <row r="34" spans="1:12" ht="409.5" x14ac:dyDescent="0.35">
      <c r="A34" s="38" t="s">
        <v>80</v>
      </c>
      <c r="B34" s="38" t="s">
        <v>81</v>
      </c>
      <c r="C34" s="21" t="s">
        <v>82</v>
      </c>
      <c r="D34" s="15" t="s">
        <v>342</v>
      </c>
      <c r="E34" s="34" t="s">
        <v>343</v>
      </c>
      <c r="F34" s="15" t="s">
        <v>467</v>
      </c>
      <c r="G34" s="34" t="s">
        <v>577</v>
      </c>
      <c r="H34" s="15" t="s">
        <v>8</v>
      </c>
      <c r="I34" s="34" t="str">
        <f>IF(ISBLANK(H34),"",VLOOKUP(H34,[6]Útmutató!$B$9:$C$12,2,FALSE))</f>
        <v>examination</v>
      </c>
      <c r="J34" s="15" t="s">
        <v>344</v>
      </c>
      <c r="K34" s="34" t="s">
        <v>345</v>
      </c>
      <c r="L34" s="15" t="s">
        <v>346</v>
      </c>
    </row>
    <row r="35" spans="1:12" ht="406" x14ac:dyDescent="0.35">
      <c r="A35" s="38" t="s">
        <v>83</v>
      </c>
      <c r="B35" s="38" t="s">
        <v>84</v>
      </c>
      <c r="C35" s="21" t="s">
        <v>85</v>
      </c>
      <c r="D35" s="35" t="s">
        <v>266</v>
      </c>
      <c r="E35" s="21" t="s">
        <v>822</v>
      </c>
      <c r="F35" s="35" t="s">
        <v>267</v>
      </c>
      <c r="G35" s="21" t="s">
        <v>810</v>
      </c>
      <c r="H35" s="35" t="s">
        <v>10</v>
      </c>
      <c r="I35" s="21" t="s">
        <v>11</v>
      </c>
      <c r="J35" s="35" t="s">
        <v>268</v>
      </c>
      <c r="K35" s="21" t="s">
        <v>269</v>
      </c>
      <c r="L35" s="35" t="s">
        <v>270</v>
      </c>
    </row>
    <row r="36" spans="1:12" ht="409.5" x14ac:dyDescent="0.35">
      <c r="A36" s="38" t="s">
        <v>86</v>
      </c>
      <c r="B36" s="15" t="s">
        <v>87</v>
      </c>
      <c r="C36" s="34" t="s">
        <v>88</v>
      </c>
      <c r="D36" s="15" t="s">
        <v>429</v>
      </c>
      <c r="E36" s="34" t="s">
        <v>821</v>
      </c>
      <c r="F36" s="15" t="s">
        <v>523</v>
      </c>
      <c r="G36" s="34" t="s">
        <v>545</v>
      </c>
      <c r="H36" s="15" t="s">
        <v>10</v>
      </c>
      <c r="I36" s="34" t="str">
        <f>IF(ISBLANK(H36),"",VLOOKUP(H36,[4]Útmutató!$B$9:$C$12,2,FALSE))</f>
        <v>term grade</v>
      </c>
      <c r="J36" s="15" t="s">
        <v>430</v>
      </c>
      <c r="K36" s="34" t="s">
        <v>431</v>
      </c>
      <c r="L36" s="15" t="s">
        <v>432</v>
      </c>
    </row>
    <row r="37" spans="1:12" ht="409.5" x14ac:dyDescent="0.35">
      <c r="A37" s="38" t="s">
        <v>89</v>
      </c>
      <c r="B37" s="38" t="s">
        <v>90</v>
      </c>
      <c r="C37" s="21" t="s">
        <v>91</v>
      </c>
      <c r="D37" s="15" t="s">
        <v>391</v>
      </c>
      <c r="E37" s="34" t="s">
        <v>392</v>
      </c>
      <c r="F37" s="15" t="s">
        <v>468</v>
      </c>
      <c r="G37" s="34" t="s">
        <v>811</v>
      </c>
      <c r="H37" s="15" t="s">
        <v>10</v>
      </c>
      <c r="I37" s="34" t="str">
        <f>IF(ISBLANK(H37),"",VLOOKUP(H37,[7]Útmutató!$B$9:$C$12,2,FALSE))</f>
        <v>term grade</v>
      </c>
      <c r="J37" s="15" t="s">
        <v>393</v>
      </c>
      <c r="K37" s="34" t="s">
        <v>394</v>
      </c>
      <c r="L37" s="15" t="s">
        <v>395</v>
      </c>
    </row>
    <row r="38" spans="1:12" ht="252" x14ac:dyDescent="0.35">
      <c r="A38" s="35" t="s">
        <v>92</v>
      </c>
      <c r="B38" s="38" t="s">
        <v>93</v>
      </c>
      <c r="C38" s="37" t="s">
        <v>94</v>
      </c>
      <c r="D38" s="38" t="s">
        <v>236</v>
      </c>
      <c r="E38" s="34" t="s">
        <v>820</v>
      </c>
      <c r="F38" s="15" t="s">
        <v>469</v>
      </c>
      <c r="G38" s="34" t="s">
        <v>569</v>
      </c>
      <c r="H38" s="15" t="s">
        <v>8</v>
      </c>
      <c r="I38" s="34" t="str">
        <f>IF(ISBLANK(H38),"",VLOOKUP(H38,Útmutató!$B$9:$C$12,2,FALSE))</f>
        <v>examination</v>
      </c>
      <c r="J38" s="15" t="s">
        <v>232</v>
      </c>
      <c r="K38" s="34" t="s">
        <v>233</v>
      </c>
      <c r="L38" s="38" t="s">
        <v>459</v>
      </c>
    </row>
    <row r="39" spans="1:12" ht="364" x14ac:dyDescent="0.35">
      <c r="A39" s="38" t="s">
        <v>95</v>
      </c>
      <c r="B39" s="38" t="s">
        <v>96</v>
      </c>
      <c r="C39" s="37" t="s">
        <v>97</v>
      </c>
      <c r="D39" s="38" t="s">
        <v>422</v>
      </c>
      <c r="E39" s="37" t="s">
        <v>819</v>
      </c>
      <c r="F39" s="38" t="s">
        <v>470</v>
      </c>
      <c r="G39" s="15" t="s">
        <v>812</v>
      </c>
      <c r="H39" s="35" t="s">
        <v>8</v>
      </c>
      <c r="I39" s="21" t="s">
        <v>9</v>
      </c>
      <c r="J39" s="35" t="s">
        <v>277</v>
      </c>
      <c r="K39" s="21" t="s">
        <v>278</v>
      </c>
      <c r="L39" s="38" t="s">
        <v>423</v>
      </c>
    </row>
    <row r="40" spans="1:12" ht="378" x14ac:dyDescent="0.35">
      <c r="A40" s="38" t="s">
        <v>98</v>
      </c>
      <c r="B40" s="38" t="s">
        <v>99</v>
      </c>
      <c r="C40" s="37" t="s">
        <v>100</v>
      </c>
      <c r="D40" s="35" t="s">
        <v>271</v>
      </c>
      <c r="E40" s="21" t="s">
        <v>818</v>
      </c>
      <c r="F40" s="35" t="s">
        <v>272</v>
      </c>
      <c r="G40" s="21" t="s">
        <v>570</v>
      </c>
      <c r="H40" s="35" t="s">
        <v>10</v>
      </c>
      <c r="I40" s="21" t="s">
        <v>11</v>
      </c>
      <c r="J40" s="35" t="s">
        <v>273</v>
      </c>
      <c r="K40" s="21" t="s">
        <v>274</v>
      </c>
      <c r="L40" s="35" t="s">
        <v>270</v>
      </c>
    </row>
    <row r="41" spans="1:12" ht="409.5" x14ac:dyDescent="0.35">
      <c r="A41" s="38" t="s">
        <v>101</v>
      </c>
      <c r="B41" s="38" t="s">
        <v>102</v>
      </c>
      <c r="C41" s="37" t="s">
        <v>103</v>
      </c>
      <c r="D41" s="15" t="s">
        <v>237</v>
      </c>
      <c r="E41" s="34" t="s">
        <v>238</v>
      </c>
      <c r="F41" s="15" t="s">
        <v>239</v>
      </c>
      <c r="G41" s="34" t="s">
        <v>571</v>
      </c>
      <c r="H41" s="15" t="s">
        <v>10</v>
      </c>
      <c r="I41" s="34" t="str">
        <f>IF(ISBLANK(H41),"",VLOOKUP(H41,[8]Útmutató!$B$9:$C$12,2,FALSE))</f>
        <v>term grade</v>
      </c>
      <c r="J41" s="15" t="s">
        <v>240</v>
      </c>
      <c r="K41" s="34" t="s">
        <v>241</v>
      </c>
      <c r="L41" s="15" t="s">
        <v>242</v>
      </c>
    </row>
    <row r="42" spans="1:12" ht="392" x14ac:dyDescent="0.35">
      <c r="A42" s="38" t="s">
        <v>104</v>
      </c>
      <c r="B42" s="38" t="s">
        <v>105</v>
      </c>
      <c r="C42" s="37" t="s">
        <v>106</v>
      </c>
      <c r="D42" s="15" t="s">
        <v>433</v>
      </c>
      <c r="E42" s="34" t="s">
        <v>817</v>
      </c>
      <c r="F42" s="15" t="s">
        <v>524</v>
      </c>
      <c r="G42" s="34" t="s">
        <v>813</v>
      </c>
      <c r="H42" s="15" t="s">
        <v>10</v>
      </c>
      <c r="I42" s="34" t="str">
        <f>IF(ISBLANK(H42),"",VLOOKUP(H42,[4]Útmutató!$B$9:$C$12,2,FALSE))</f>
        <v>term grade</v>
      </c>
      <c r="J42" s="15" t="s">
        <v>434</v>
      </c>
      <c r="K42" s="34" t="s">
        <v>435</v>
      </c>
      <c r="L42" s="15" t="s">
        <v>436</v>
      </c>
    </row>
    <row r="43" spans="1:12" ht="409.5" x14ac:dyDescent="0.35">
      <c r="A43" s="38" t="s">
        <v>107</v>
      </c>
      <c r="B43" s="38" t="s">
        <v>108</v>
      </c>
      <c r="C43" s="37" t="s">
        <v>109</v>
      </c>
      <c r="D43" s="15" t="s">
        <v>396</v>
      </c>
      <c r="E43" s="34" t="s">
        <v>397</v>
      </c>
      <c r="F43" s="15" t="s">
        <v>471</v>
      </c>
      <c r="G43" s="34" t="s">
        <v>814</v>
      </c>
      <c r="H43" s="15" t="s">
        <v>10</v>
      </c>
      <c r="I43" s="34" t="str">
        <f>IF(ISBLANK(H43),"",VLOOKUP(H43,[7]Útmutató!$B$9:$C$12,2,FALSE))</f>
        <v>term grade</v>
      </c>
      <c r="J43" s="15" t="s">
        <v>398</v>
      </c>
      <c r="K43" s="34" t="s">
        <v>399</v>
      </c>
      <c r="L43" s="15" t="s">
        <v>400</v>
      </c>
    </row>
    <row r="44" spans="1:12" ht="392" x14ac:dyDescent="0.35">
      <c r="A44" s="38" t="s">
        <v>110</v>
      </c>
      <c r="B44" s="15" t="s">
        <v>111</v>
      </c>
      <c r="C44" s="43" t="s">
        <v>112</v>
      </c>
      <c r="D44" s="35" t="s">
        <v>275</v>
      </c>
      <c r="E44" s="21" t="s">
        <v>816</v>
      </c>
      <c r="F44" s="35" t="s">
        <v>276</v>
      </c>
      <c r="G44" s="21" t="s">
        <v>815</v>
      </c>
      <c r="H44" s="35" t="s">
        <v>8</v>
      </c>
      <c r="I44" s="21" t="s">
        <v>9</v>
      </c>
      <c r="J44" s="35" t="s">
        <v>277</v>
      </c>
      <c r="K44" s="21" t="s">
        <v>278</v>
      </c>
      <c r="L44" s="35" t="s">
        <v>270</v>
      </c>
    </row>
    <row r="45" spans="1:12" ht="409.5" x14ac:dyDescent="0.35">
      <c r="A45" s="38" t="s">
        <v>113</v>
      </c>
      <c r="B45" s="15" t="s">
        <v>114</v>
      </c>
      <c r="C45" s="43" t="s">
        <v>115</v>
      </c>
      <c r="D45" s="15" t="s">
        <v>243</v>
      </c>
      <c r="E45" s="34" t="s">
        <v>244</v>
      </c>
      <c r="F45" s="15" t="s">
        <v>245</v>
      </c>
      <c r="G45" s="34" t="s">
        <v>246</v>
      </c>
      <c r="H45" s="15" t="s">
        <v>8</v>
      </c>
      <c r="I45" s="34" t="str">
        <f>IF(ISBLANK(H45),"",VLOOKUP(H45,[8]Útmutató!$B$9:$C$12,2,FALSE))</f>
        <v>examination</v>
      </c>
      <c r="J45" s="15" t="s">
        <v>240</v>
      </c>
      <c r="K45" s="34" t="s">
        <v>241</v>
      </c>
      <c r="L45" s="15" t="s">
        <v>247</v>
      </c>
    </row>
    <row r="46" spans="1:12" ht="409.5" x14ac:dyDescent="0.35">
      <c r="A46" s="38" t="s">
        <v>116</v>
      </c>
      <c r="B46" s="35" t="s">
        <v>117</v>
      </c>
      <c r="C46" s="21" t="s">
        <v>118</v>
      </c>
      <c r="D46" s="35" t="s">
        <v>493</v>
      </c>
      <c r="E46" s="21" t="s">
        <v>494</v>
      </c>
      <c r="F46" s="35" t="s">
        <v>512</v>
      </c>
      <c r="G46" s="21" t="s">
        <v>495</v>
      </c>
      <c r="H46" s="35" t="s">
        <v>10</v>
      </c>
      <c r="I46" s="21" t="s">
        <v>11</v>
      </c>
      <c r="J46" s="35" t="s">
        <v>268</v>
      </c>
      <c r="K46" s="21" t="s">
        <v>281</v>
      </c>
      <c r="L46" s="35" t="s">
        <v>496</v>
      </c>
    </row>
    <row r="47" spans="1:12" ht="392" x14ac:dyDescent="0.35">
      <c r="A47" s="38" t="s">
        <v>119</v>
      </c>
      <c r="B47" s="15" t="s">
        <v>120</v>
      </c>
      <c r="C47" s="43" t="s">
        <v>121</v>
      </c>
      <c r="D47" s="15" t="s">
        <v>401</v>
      </c>
      <c r="E47" s="34" t="s">
        <v>402</v>
      </c>
      <c r="F47" s="15" t="s">
        <v>472</v>
      </c>
      <c r="G47" s="34" t="s">
        <v>546</v>
      </c>
      <c r="H47" s="15" t="s">
        <v>10</v>
      </c>
      <c r="I47" s="34" t="str">
        <f>IF(ISBLANK(H47),"",VLOOKUP(H47,[7]Útmutató!$B$9:$C$12,2,FALSE))</f>
        <v>term grade</v>
      </c>
      <c r="J47" s="15" t="s">
        <v>403</v>
      </c>
      <c r="K47" s="34" t="s">
        <v>404</v>
      </c>
      <c r="L47" s="15" t="s">
        <v>405</v>
      </c>
    </row>
    <row r="48" spans="1:12" ht="392" x14ac:dyDescent="0.35">
      <c r="A48" s="38" t="s">
        <v>122</v>
      </c>
      <c r="B48" s="15" t="s">
        <v>123</v>
      </c>
      <c r="C48" s="43" t="s">
        <v>124</v>
      </c>
      <c r="D48" s="15" t="s">
        <v>437</v>
      </c>
      <c r="E48" s="34" t="s">
        <v>438</v>
      </c>
      <c r="F48" s="15" t="s">
        <v>525</v>
      </c>
      <c r="G48" s="34" t="s">
        <v>547</v>
      </c>
      <c r="H48" s="15" t="s">
        <v>10</v>
      </c>
      <c r="I48" s="34" t="str">
        <f>IF(ISBLANK(H48),"",VLOOKUP(H48,[4]Útmutató!$B$9:$C$12,2,FALSE))</f>
        <v>term grade</v>
      </c>
      <c r="J48" s="15" t="s">
        <v>439</v>
      </c>
      <c r="K48" s="34" t="s">
        <v>440</v>
      </c>
      <c r="L48" s="15" t="s">
        <v>441</v>
      </c>
    </row>
    <row r="49" spans="1:22" ht="409.5" x14ac:dyDescent="0.35">
      <c r="A49" s="38" t="s">
        <v>125</v>
      </c>
      <c r="B49" s="15" t="s">
        <v>126</v>
      </c>
      <c r="C49" s="43" t="s">
        <v>127</v>
      </c>
      <c r="D49" s="15" t="s">
        <v>406</v>
      </c>
      <c r="E49" s="34" t="s">
        <v>407</v>
      </c>
      <c r="F49" s="15" t="s">
        <v>473</v>
      </c>
      <c r="G49" s="34" t="s">
        <v>548</v>
      </c>
      <c r="H49" s="15" t="s">
        <v>8</v>
      </c>
      <c r="I49" s="34" t="str">
        <f>IF(ISBLANK(H49),"",VLOOKUP(H49,[7]Útmutató!$B$9:$C$12,2,FALSE))</f>
        <v>examination</v>
      </c>
      <c r="J49" s="15" t="s">
        <v>408</v>
      </c>
      <c r="K49" s="34" t="s">
        <v>832</v>
      </c>
      <c r="L49" s="15" t="s">
        <v>409</v>
      </c>
    </row>
    <row r="50" spans="1:22" ht="409.5" x14ac:dyDescent="0.35">
      <c r="A50" s="38" t="s">
        <v>128</v>
      </c>
      <c r="B50" s="38" t="s">
        <v>129</v>
      </c>
      <c r="C50" s="43" t="s">
        <v>130</v>
      </c>
      <c r="D50" s="15" t="s">
        <v>311</v>
      </c>
      <c r="E50" s="34" t="s">
        <v>312</v>
      </c>
      <c r="F50" s="15" t="s">
        <v>526</v>
      </c>
      <c r="G50" s="34" t="s">
        <v>572</v>
      </c>
      <c r="H50" s="15" t="s">
        <v>8</v>
      </c>
      <c r="I50" s="34" t="str">
        <f>IF(ISBLANK(H50),"",VLOOKUP(H50,[9]Útmutató!$B$8:$C$11,2,FALSE))</f>
        <v>examination</v>
      </c>
      <c r="J50" s="15" t="s">
        <v>313</v>
      </c>
      <c r="K50" s="34" t="s">
        <v>314</v>
      </c>
      <c r="L50" s="15" t="s">
        <v>315</v>
      </c>
    </row>
    <row r="51" spans="1:22" ht="409.5" x14ac:dyDescent="0.35">
      <c r="A51" s="38" t="s">
        <v>131</v>
      </c>
      <c r="B51" s="35" t="s">
        <v>132</v>
      </c>
      <c r="C51" s="21" t="s">
        <v>133</v>
      </c>
      <c r="D51" s="35" t="s">
        <v>497</v>
      </c>
      <c r="E51" s="21" t="s">
        <v>498</v>
      </c>
      <c r="F51" s="35" t="s">
        <v>513</v>
      </c>
      <c r="G51" s="21" t="s">
        <v>499</v>
      </c>
      <c r="H51" s="35" t="s">
        <v>10</v>
      </c>
      <c r="I51" s="21" t="s">
        <v>11</v>
      </c>
      <c r="J51" s="35" t="s">
        <v>268</v>
      </c>
      <c r="K51" s="21" t="s">
        <v>281</v>
      </c>
      <c r="L51" s="35" t="s">
        <v>500</v>
      </c>
    </row>
    <row r="52" spans="1:22" ht="409.5" x14ac:dyDescent="0.35">
      <c r="A52" s="38" t="s">
        <v>134</v>
      </c>
      <c r="B52" s="38" t="s">
        <v>135</v>
      </c>
      <c r="C52" s="43" t="s">
        <v>136</v>
      </c>
      <c r="D52" s="15" t="s">
        <v>410</v>
      </c>
      <c r="E52" s="34" t="s">
        <v>411</v>
      </c>
      <c r="F52" s="15" t="s">
        <v>474</v>
      </c>
      <c r="G52" s="34" t="s">
        <v>578</v>
      </c>
      <c r="H52" s="15" t="s">
        <v>8</v>
      </c>
      <c r="I52" s="34" t="str">
        <f>IF(ISBLANK(H52),"",VLOOKUP(H52,[7]Útmutató!$B$9:$C$12,2,FALSE))</f>
        <v>examination</v>
      </c>
      <c r="J52" s="15" t="s">
        <v>412</v>
      </c>
      <c r="K52" s="34" t="s">
        <v>413</v>
      </c>
      <c r="L52" s="15" t="s">
        <v>405</v>
      </c>
    </row>
    <row r="53" spans="1:22" ht="364" x14ac:dyDescent="0.35">
      <c r="A53" s="38" t="s">
        <v>137</v>
      </c>
      <c r="B53" s="38" t="s">
        <v>138</v>
      </c>
      <c r="C53" s="43" t="s">
        <v>139</v>
      </c>
      <c r="D53" s="15" t="s">
        <v>482</v>
      </c>
      <c r="E53" s="34" t="s">
        <v>483</v>
      </c>
      <c r="F53" s="15" t="s">
        <v>580</v>
      </c>
      <c r="G53" s="34" t="s">
        <v>573</v>
      </c>
      <c r="H53" s="15" t="s">
        <v>10</v>
      </c>
      <c r="I53" s="34" t="str">
        <f>IF(ISBLANK(H53),"",VLOOKUP(H53,[10]Útmutató!$B$9:$C$12,2,FALSE))</f>
        <v>term grade</v>
      </c>
      <c r="J53" s="15" t="s">
        <v>484</v>
      </c>
      <c r="K53" s="34" t="s">
        <v>485</v>
      </c>
      <c r="L53" s="15" t="s">
        <v>486</v>
      </c>
    </row>
    <row r="54" spans="1:22" ht="392" x14ac:dyDescent="0.35">
      <c r="A54" s="40" t="s">
        <v>140</v>
      </c>
      <c r="B54" s="38" t="s">
        <v>141</v>
      </c>
      <c r="C54" s="43" t="s">
        <v>142</v>
      </c>
      <c r="D54" s="35" t="s">
        <v>279</v>
      </c>
      <c r="E54" s="21" t="s">
        <v>280</v>
      </c>
      <c r="F54" s="35" t="s">
        <v>528</v>
      </c>
      <c r="G54" s="21" t="s">
        <v>527</v>
      </c>
      <c r="H54" s="15" t="s">
        <v>10</v>
      </c>
      <c r="I54" s="34" t="str">
        <f>IF(ISBLANK(H54),"",VLOOKUP(H54,[2]Útmutató!$B$9:$C$12,2,FALSE))</f>
        <v>term grade</v>
      </c>
      <c r="J54" s="35" t="s">
        <v>268</v>
      </c>
      <c r="K54" s="21" t="s">
        <v>281</v>
      </c>
      <c r="L54" s="35" t="s">
        <v>282</v>
      </c>
    </row>
    <row r="55" spans="1:22" ht="224" x14ac:dyDescent="0.35">
      <c r="A55" s="38" t="s">
        <v>143</v>
      </c>
      <c r="B55" s="38" t="s">
        <v>144</v>
      </c>
      <c r="C55" s="43" t="s">
        <v>145</v>
      </c>
      <c r="D55" s="15" t="s">
        <v>360</v>
      </c>
      <c r="E55" s="34" t="s">
        <v>361</v>
      </c>
      <c r="F55" s="15" t="s">
        <v>362</v>
      </c>
      <c r="G55" s="34" t="s">
        <v>363</v>
      </c>
      <c r="H55" s="15" t="s">
        <v>12</v>
      </c>
      <c r="I55" s="34" t="str">
        <f>IF(ISBLANK(H55),"",VLOOKUP(H55,[11]Útmutató!$B$9:$C$12,2,FALSE))</f>
        <v>signature with qualification</v>
      </c>
      <c r="J55" s="15" t="s">
        <v>300</v>
      </c>
      <c r="K55" s="34" t="s">
        <v>301</v>
      </c>
      <c r="L55" s="15" t="s">
        <v>364</v>
      </c>
    </row>
    <row r="56" spans="1:22" ht="398.5" customHeight="1" x14ac:dyDescent="0.35">
      <c r="A56" s="38" t="s">
        <v>146</v>
      </c>
      <c r="B56" s="38" t="s">
        <v>147</v>
      </c>
      <c r="C56" s="43" t="s">
        <v>148</v>
      </c>
      <c r="D56" s="33" t="s">
        <v>316</v>
      </c>
      <c r="E56" s="34" t="s">
        <v>317</v>
      </c>
      <c r="F56" s="15" t="s">
        <v>529</v>
      </c>
      <c r="G56" s="43" t="s">
        <v>574</v>
      </c>
      <c r="H56" s="15" t="s">
        <v>10</v>
      </c>
      <c r="I56" s="34" t="s">
        <v>11</v>
      </c>
      <c r="J56" s="15" t="s">
        <v>318</v>
      </c>
      <c r="K56" s="46" t="s">
        <v>319</v>
      </c>
      <c r="L56" s="15" t="s">
        <v>320</v>
      </c>
    </row>
    <row r="57" spans="1:22" ht="276" customHeight="1" x14ac:dyDescent="0.35">
      <c r="A57" s="38" t="s">
        <v>149</v>
      </c>
      <c r="B57" s="38" t="s">
        <v>150</v>
      </c>
      <c r="C57" s="43" t="s">
        <v>151</v>
      </c>
      <c r="D57" s="33" t="s">
        <v>321</v>
      </c>
      <c r="E57" s="34" t="s">
        <v>322</v>
      </c>
      <c r="F57" s="15" t="s">
        <v>531</v>
      </c>
      <c r="G57" s="34" t="s">
        <v>530</v>
      </c>
      <c r="H57" s="35" t="s">
        <v>581</v>
      </c>
      <c r="I57" s="36" t="s">
        <v>323</v>
      </c>
      <c r="J57" s="15" t="s">
        <v>324</v>
      </c>
      <c r="K57" s="34" t="s">
        <v>325</v>
      </c>
      <c r="L57" s="15" t="s">
        <v>562</v>
      </c>
    </row>
    <row r="58" spans="1:22" s="30" customFormat="1" ht="409.5" x14ac:dyDescent="0.35">
      <c r="A58" s="38" t="s">
        <v>152</v>
      </c>
      <c r="B58" s="15" t="s">
        <v>153</v>
      </c>
      <c r="C58" s="21" t="s">
        <v>154</v>
      </c>
      <c r="D58" s="35" t="s">
        <v>283</v>
      </c>
      <c r="E58" s="21" t="s">
        <v>284</v>
      </c>
      <c r="F58" s="35" t="s">
        <v>475</v>
      </c>
      <c r="G58" s="21" t="s">
        <v>285</v>
      </c>
      <c r="H58" s="15" t="s">
        <v>10</v>
      </c>
      <c r="I58" s="34" t="str">
        <f>IF(ISBLANK(H58),"",VLOOKUP(H58,[2]Útmutató!$B$9:$C$12,2,FALSE))</f>
        <v>term grade</v>
      </c>
      <c r="J58" s="35" t="s">
        <v>286</v>
      </c>
      <c r="K58" s="21" t="s">
        <v>287</v>
      </c>
      <c r="L58" s="35" t="s">
        <v>288</v>
      </c>
      <c r="M58" s="3"/>
      <c r="N58" s="3"/>
      <c r="O58" s="3"/>
      <c r="P58" s="3"/>
      <c r="Q58" s="3"/>
      <c r="R58" s="3"/>
      <c r="S58" s="3"/>
      <c r="T58" s="3"/>
      <c r="U58" s="3"/>
      <c r="V58" s="3"/>
    </row>
    <row r="59" spans="1:22" ht="224" x14ac:dyDescent="0.35">
      <c r="A59" s="38" t="s">
        <v>155</v>
      </c>
      <c r="B59" s="33" t="s">
        <v>156</v>
      </c>
      <c r="C59" s="45" t="s">
        <v>550</v>
      </c>
      <c r="D59" s="33" t="s">
        <v>551</v>
      </c>
      <c r="E59" s="45" t="s">
        <v>551</v>
      </c>
      <c r="F59" s="33" t="s">
        <v>556</v>
      </c>
      <c r="G59" s="45" t="s">
        <v>552</v>
      </c>
      <c r="H59" s="33" t="s">
        <v>10</v>
      </c>
      <c r="I59" s="45" t="s">
        <v>11</v>
      </c>
      <c r="J59" s="33" t="s">
        <v>553</v>
      </c>
      <c r="K59" s="45" t="s">
        <v>554</v>
      </c>
      <c r="L59" s="33" t="s">
        <v>555</v>
      </c>
    </row>
    <row r="60" spans="1:22" ht="270.64999999999998" customHeight="1" x14ac:dyDescent="0.35">
      <c r="A60" s="38" t="s">
        <v>157</v>
      </c>
      <c r="B60" s="15" t="s">
        <v>158</v>
      </c>
      <c r="C60" s="21" t="s">
        <v>159</v>
      </c>
      <c r="D60" s="15" t="s">
        <v>377</v>
      </c>
      <c r="E60" s="34" t="s">
        <v>378</v>
      </c>
      <c r="F60" s="15" t="s">
        <v>476</v>
      </c>
      <c r="G60" s="34" t="s">
        <v>379</v>
      </c>
      <c r="H60" s="15" t="s">
        <v>10</v>
      </c>
      <c r="I60" s="34" t="str">
        <f>IF(ISBLANK(H60),"",VLOOKUP(H60,[3]Útmutató!$B$9:$C$12,2,FALSE))</f>
        <v>term grade</v>
      </c>
      <c r="J60" s="15" t="s">
        <v>380</v>
      </c>
      <c r="K60" s="34" t="s">
        <v>381</v>
      </c>
      <c r="L60" s="15" t="s">
        <v>382</v>
      </c>
    </row>
    <row r="61" spans="1:22" ht="121.15" customHeight="1" x14ac:dyDescent="0.35">
      <c r="A61" s="38" t="s">
        <v>160</v>
      </c>
      <c r="B61" s="15" t="s">
        <v>161</v>
      </c>
      <c r="C61" s="21" t="s">
        <v>162</v>
      </c>
      <c r="D61" s="15" t="s">
        <v>248</v>
      </c>
      <c r="E61" s="34" t="s">
        <v>249</v>
      </c>
      <c r="F61" s="15" t="s">
        <v>477</v>
      </c>
      <c r="G61" s="34" t="s">
        <v>250</v>
      </c>
      <c r="H61" s="15" t="s">
        <v>8</v>
      </c>
      <c r="I61" s="34" t="str">
        <f>IF(ISBLANK(H61),"",VLOOKUP(H61,[8]Útmutató!$B$9:$C$12,2,FALSE))</f>
        <v>examination</v>
      </c>
      <c r="J61" s="15" t="s">
        <v>251</v>
      </c>
      <c r="K61" s="34" t="s">
        <v>252</v>
      </c>
      <c r="L61" s="15" t="s">
        <v>253</v>
      </c>
    </row>
    <row r="62" spans="1:22" ht="238" x14ac:dyDescent="0.35">
      <c r="A62" s="38" t="s">
        <v>163</v>
      </c>
      <c r="B62" s="15" t="s">
        <v>164</v>
      </c>
      <c r="C62" s="21" t="s">
        <v>165</v>
      </c>
      <c r="D62" s="15" t="s">
        <v>383</v>
      </c>
      <c r="E62" s="34" t="s">
        <v>384</v>
      </c>
      <c r="F62" s="15" t="s">
        <v>478</v>
      </c>
      <c r="G62" s="34" t="s">
        <v>479</v>
      </c>
      <c r="H62" s="15" t="s">
        <v>10</v>
      </c>
      <c r="I62" s="34" t="str">
        <f>IF(ISBLANK(H62),"",VLOOKUP(H62,[3]Útmutató!$B$9:$C$12,2,FALSE))</f>
        <v>term grade</v>
      </c>
      <c r="J62" s="15" t="s">
        <v>385</v>
      </c>
      <c r="K62" s="34" t="s">
        <v>381</v>
      </c>
      <c r="L62" s="15" t="s">
        <v>386</v>
      </c>
    </row>
    <row r="63" spans="1:22" ht="409.5" x14ac:dyDescent="0.35">
      <c r="A63" s="38" t="s">
        <v>166</v>
      </c>
      <c r="B63" s="38" t="s">
        <v>167</v>
      </c>
      <c r="C63" s="21" t="s">
        <v>168</v>
      </c>
      <c r="D63" s="35" t="s">
        <v>289</v>
      </c>
      <c r="E63" s="21" t="s">
        <v>290</v>
      </c>
      <c r="F63" s="35" t="s">
        <v>291</v>
      </c>
      <c r="G63" s="34" t="s">
        <v>292</v>
      </c>
      <c r="H63" s="15" t="s">
        <v>10</v>
      </c>
      <c r="I63" s="34" t="str">
        <f>IF(ISBLANK(H63),"",VLOOKUP(H63,[2]Útmutató!$B$9:$C$12,2,FALSE))</f>
        <v>term grade</v>
      </c>
      <c r="J63" s="35" t="s">
        <v>293</v>
      </c>
      <c r="K63" s="34" t="s">
        <v>833</v>
      </c>
      <c r="L63" s="35" t="s">
        <v>294</v>
      </c>
    </row>
    <row r="64" spans="1:22" ht="409.15" customHeight="1" x14ac:dyDescent="0.35">
      <c r="A64" s="38" t="s">
        <v>169</v>
      </c>
      <c r="B64" s="38" t="s">
        <v>170</v>
      </c>
      <c r="C64" s="43" t="s">
        <v>171</v>
      </c>
      <c r="D64" s="15" t="s">
        <v>326</v>
      </c>
      <c r="E64" s="34" t="s">
        <v>327</v>
      </c>
      <c r="F64" s="15" t="s">
        <v>533</v>
      </c>
      <c r="G64" s="34" t="s">
        <v>532</v>
      </c>
      <c r="H64" s="15" t="s">
        <v>8</v>
      </c>
      <c r="I64" s="34" t="str">
        <f>IF(ISBLANK(H64),"",VLOOKUP(H64,[9]Útmutató!$B$8:$C$11,2,FALSE))</f>
        <v>examination</v>
      </c>
      <c r="J64" s="15" t="s">
        <v>328</v>
      </c>
      <c r="K64" s="34" t="s">
        <v>329</v>
      </c>
      <c r="L64" s="15" t="s">
        <v>330</v>
      </c>
    </row>
    <row r="65" spans="1:12" ht="409.5" x14ac:dyDescent="0.35">
      <c r="A65" s="38" t="s">
        <v>172</v>
      </c>
      <c r="B65" s="35" t="s">
        <v>173</v>
      </c>
      <c r="C65" s="21" t="s">
        <v>174</v>
      </c>
      <c r="D65" s="35" t="s">
        <v>501</v>
      </c>
      <c r="E65" s="21" t="s">
        <v>502</v>
      </c>
      <c r="F65" s="35" t="s">
        <v>514</v>
      </c>
      <c r="G65" s="21" t="s">
        <v>503</v>
      </c>
      <c r="H65" s="35" t="s">
        <v>8</v>
      </c>
      <c r="I65" s="21" t="str">
        <f>IF(ISBLANK(H65),"",VLOOKUP(H65,[12]Útmutató!$B$8:$C$11,2,FALSE))</f>
        <v>examination</v>
      </c>
      <c r="J65" s="35" t="s">
        <v>504</v>
      </c>
      <c r="K65" s="21" t="s">
        <v>505</v>
      </c>
      <c r="L65" s="35" t="s">
        <v>496</v>
      </c>
    </row>
    <row r="66" spans="1:12" ht="409.5" x14ac:dyDescent="0.35">
      <c r="A66" s="38" t="s">
        <v>175</v>
      </c>
      <c r="B66" s="38" t="s">
        <v>176</v>
      </c>
      <c r="C66" s="43" t="s">
        <v>177</v>
      </c>
      <c r="D66" s="15" t="s">
        <v>302</v>
      </c>
      <c r="E66" s="34" t="s">
        <v>303</v>
      </c>
      <c r="F66" s="15" t="s">
        <v>365</v>
      </c>
      <c r="G66" s="34" t="s">
        <v>366</v>
      </c>
      <c r="H66" s="15" t="s">
        <v>10</v>
      </c>
      <c r="I66" s="34" t="str">
        <f>IF(ISBLANK(H66),"",VLOOKUP(H66,[11]Útmutató!$B$9:$C$12,2,FALSE))</f>
        <v>term grade</v>
      </c>
      <c r="J66" s="15" t="s">
        <v>304</v>
      </c>
      <c r="K66" s="34" t="s">
        <v>305</v>
      </c>
      <c r="L66" s="15" t="s">
        <v>306</v>
      </c>
    </row>
    <row r="67" spans="1:12" ht="409.15" customHeight="1" x14ac:dyDescent="0.35">
      <c r="A67" s="38" t="s">
        <v>178</v>
      </c>
      <c r="B67" s="38" t="s">
        <v>179</v>
      </c>
      <c r="C67" s="43" t="s">
        <v>180</v>
      </c>
      <c r="D67" s="15" t="s">
        <v>487</v>
      </c>
      <c r="E67" s="34" t="s">
        <v>488</v>
      </c>
      <c r="F67" s="15" t="s">
        <v>534</v>
      </c>
      <c r="G67" s="34" t="s">
        <v>535</v>
      </c>
      <c r="H67" s="15" t="s">
        <v>10</v>
      </c>
      <c r="I67" s="34" t="str">
        <f>IF(ISBLANK(H67),"",VLOOKUP(H67,[10]Útmutató!$B$9:$C$12,2,FALSE))</f>
        <v>term grade</v>
      </c>
      <c r="J67" s="15" t="s">
        <v>489</v>
      </c>
      <c r="K67" s="34" t="s">
        <v>490</v>
      </c>
      <c r="L67" s="15" t="s">
        <v>491</v>
      </c>
    </row>
    <row r="68" spans="1:12" ht="252" x14ac:dyDescent="0.35">
      <c r="A68" s="38" t="s">
        <v>181</v>
      </c>
      <c r="B68" s="38" t="s">
        <v>182</v>
      </c>
      <c r="C68" s="43" t="s">
        <v>183</v>
      </c>
      <c r="D68" s="15" t="s">
        <v>367</v>
      </c>
      <c r="E68" s="34" t="s">
        <v>368</v>
      </c>
      <c r="F68" s="15" t="s">
        <v>369</v>
      </c>
      <c r="G68" s="34" t="s">
        <v>370</v>
      </c>
      <c r="H68" s="15" t="s">
        <v>12</v>
      </c>
      <c r="I68" s="34" t="str">
        <f>IF(ISBLANK(H68),"",VLOOKUP(H68,[11]Útmutató!$B$9:$C$12,2,FALSE))</f>
        <v>signature with qualification</v>
      </c>
      <c r="J68" s="15" t="s">
        <v>300</v>
      </c>
      <c r="K68" s="34" t="s">
        <v>301</v>
      </c>
      <c r="L68" s="15" t="s">
        <v>364</v>
      </c>
    </row>
    <row r="69" spans="1:12" ht="409.15" customHeight="1" x14ac:dyDescent="0.35">
      <c r="A69" s="38" t="s">
        <v>184</v>
      </c>
      <c r="B69" s="38" t="s">
        <v>185</v>
      </c>
      <c r="C69" s="37" t="s">
        <v>186</v>
      </c>
      <c r="D69" s="15" t="s">
        <v>331</v>
      </c>
      <c r="E69" s="34" t="s">
        <v>332</v>
      </c>
      <c r="F69" s="15" t="s">
        <v>333</v>
      </c>
      <c r="G69" s="34" t="s">
        <v>549</v>
      </c>
      <c r="H69" s="15" t="s">
        <v>8</v>
      </c>
      <c r="I69" s="34" t="str">
        <f>IF(ISBLANK(H69),"",VLOOKUP(H69,[9]Útmutató!$B$8:$C$11,2,FALSE))</f>
        <v>examination</v>
      </c>
      <c r="J69" s="15" t="s">
        <v>328</v>
      </c>
      <c r="K69" s="34" t="s">
        <v>329</v>
      </c>
      <c r="L69" s="15" t="s">
        <v>334</v>
      </c>
    </row>
    <row r="70" spans="1:12" ht="280" x14ac:dyDescent="0.35">
      <c r="A70" s="38" t="s">
        <v>187</v>
      </c>
      <c r="B70" s="38" t="s">
        <v>188</v>
      </c>
      <c r="C70" s="37" t="s">
        <v>189</v>
      </c>
      <c r="D70" s="15" t="s">
        <v>387</v>
      </c>
      <c r="E70" s="34" t="s">
        <v>388</v>
      </c>
      <c r="F70" s="15" t="s">
        <v>536</v>
      </c>
      <c r="G70" s="34" t="s">
        <v>579</v>
      </c>
      <c r="H70" s="15" t="s">
        <v>10</v>
      </c>
      <c r="I70" s="34" t="str">
        <f>IF(ISBLANK(H70),"",VLOOKUP(H70,[3]Útmutató!$B$9:$C$12,2,FALSE))</f>
        <v>term grade</v>
      </c>
      <c r="J70" s="15" t="s">
        <v>385</v>
      </c>
      <c r="K70" s="34" t="s">
        <v>389</v>
      </c>
      <c r="L70" s="15" t="s">
        <v>390</v>
      </c>
    </row>
    <row r="71" spans="1:12" ht="322" x14ac:dyDescent="0.35">
      <c r="A71" s="38" t="s">
        <v>190</v>
      </c>
      <c r="B71" s="35" t="s">
        <v>191</v>
      </c>
      <c r="C71" s="21" t="s">
        <v>192</v>
      </c>
      <c r="D71" s="35" t="s">
        <v>506</v>
      </c>
      <c r="E71" s="21" t="s">
        <v>507</v>
      </c>
      <c r="F71" s="35" t="s">
        <v>515</v>
      </c>
      <c r="G71" s="21" t="s">
        <v>508</v>
      </c>
      <c r="H71" s="35" t="s">
        <v>8</v>
      </c>
      <c r="I71" s="21" t="str">
        <f>IF(ISBLANK(H71),"",VLOOKUP(H71,[13]Útmutató!$B$8:$C$11,2,FALSE))</f>
        <v>examination</v>
      </c>
      <c r="J71" s="35" t="s">
        <v>509</v>
      </c>
      <c r="K71" s="21" t="s">
        <v>510</v>
      </c>
      <c r="L71" s="35" t="s">
        <v>511</v>
      </c>
    </row>
    <row r="72" spans="1:12" ht="350" x14ac:dyDescent="0.35">
      <c r="A72" s="38" t="s">
        <v>193</v>
      </c>
      <c r="B72" s="38" t="s">
        <v>194</v>
      </c>
      <c r="C72" s="37" t="s">
        <v>195</v>
      </c>
      <c r="D72" s="15" t="s">
        <v>307</v>
      </c>
      <c r="E72" s="34" t="s">
        <v>308</v>
      </c>
      <c r="F72" s="15" t="s">
        <v>537</v>
      </c>
      <c r="G72" s="34" t="s">
        <v>566</v>
      </c>
      <c r="H72" s="15" t="s">
        <v>8</v>
      </c>
      <c r="I72" s="34" t="str">
        <f>IF(ISBLANK(H72),"",VLOOKUP(H72,[11]Útmutató!$B$9:$C$12,2,FALSE))</f>
        <v>examination</v>
      </c>
      <c r="J72" s="15" t="s">
        <v>309</v>
      </c>
      <c r="K72" s="34" t="s">
        <v>310</v>
      </c>
      <c r="L72" s="15" t="s">
        <v>306</v>
      </c>
    </row>
    <row r="73" spans="1:12" ht="409.5" x14ac:dyDescent="0.35">
      <c r="A73" s="38" t="s">
        <v>196</v>
      </c>
      <c r="B73" s="38" t="s">
        <v>197</v>
      </c>
      <c r="C73" s="37" t="s">
        <v>198</v>
      </c>
      <c r="D73" s="15" t="s">
        <v>442</v>
      </c>
      <c r="E73" s="34" t="s">
        <v>443</v>
      </c>
      <c r="F73" s="15" t="s">
        <v>543</v>
      </c>
      <c r="G73" s="34" t="s">
        <v>799</v>
      </c>
      <c r="H73" s="15" t="s">
        <v>10</v>
      </c>
      <c r="I73" s="34" t="str">
        <f>IF(ISBLANK(H73),"",VLOOKUP(H73,[4]Útmutató!$B$9:$C$12,2,FALSE))</f>
        <v>term grade</v>
      </c>
      <c r="J73" s="15" t="s">
        <v>444</v>
      </c>
      <c r="K73" s="34" t="s">
        <v>445</v>
      </c>
      <c r="L73" s="15" t="s">
        <v>446</v>
      </c>
    </row>
    <row r="74" spans="1:12" ht="266" x14ac:dyDescent="0.35">
      <c r="A74" s="38" t="s">
        <v>199</v>
      </c>
      <c r="B74" s="38" t="s">
        <v>200</v>
      </c>
      <c r="C74" s="37" t="s">
        <v>201</v>
      </c>
      <c r="D74" s="15" t="s">
        <v>371</v>
      </c>
      <c r="E74" s="34" t="s">
        <v>372</v>
      </c>
      <c r="F74" s="15" t="s">
        <v>373</v>
      </c>
      <c r="G74" s="34" t="s">
        <v>798</v>
      </c>
      <c r="H74" s="15" t="s">
        <v>12</v>
      </c>
      <c r="I74" s="34" t="str">
        <f>IF(ISBLANK(H74),"",VLOOKUP(H74,[11]Útmutató!$B$9:$C$12,2,FALSE))</f>
        <v>signature with qualification</v>
      </c>
      <c r="J74" s="15" t="s">
        <v>300</v>
      </c>
      <c r="K74" s="34" t="s">
        <v>301</v>
      </c>
      <c r="L74" s="15" t="s">
        <v>364</v>
      </c>
    </row>
    <row r="75" spans="1:12" ht="362.5" customHeight="1" x14ac:dyDescent="0.35">
      <c r="A75" s="38" t="s">
        <v>146</v>
      </c>
      <c r="B75" s="38" t="s">
        <v>202</v>
      </c>
      <c r="C75" s="43" t="s">
        <v>203</v>
      </c>
      <c r="D75" s="33" t="s">
        <v>335</v>
      </c>
      <c r="E75" s="34" t="s">
        <v>336</v>
      </c>
      <c r="F75" s="15" t="s">
        <v>538</v>
      </c>
      <c r="G75" s="34" t="s">
        <v>575</v>
      </c>
      <c r="H75" s="15" t="s">
        <v>10</v>
      </c>
      <c r="I75" s="34" t="str">
        <f>IF(ISBLANK(H75),"",VLOOKUP(H75,[14]Útmutató!$B$8:$C$11,2,FALSE))</f>
        <v>term grade</v>
      </c>
      <c r="J75" s="15" t="s">
        <v>318</v>
      </c>
      <c r="K75" s="34" t="s">
        <v>319</v>
      </c>
      <c r="L75" s="15" t="s">
        <v>320</v>
      </c>
    </row>
    <row r="76" spans="1:12" ht="336" customHeight="1" x14ac:dyDescent="0.35">
      <c r="A76" s="38" t="s">
        <v>204</v>
      </c>
      <c r="B76" s="38" t="s">
        <v>205</v>
      </c>
      <c r="C76" s="37" t="s">
        <v>206</v>
      </c>
      <c r="D76" s="33" t="s">
        <v>337</v>
      </c>
      <c r="E76" s="34" t="s">
        <v>338</v>
      </c>
      <c r="F76" s="15" t="s">
        <v>542</v>
      </c>
      <c r="G76" s="34" t="s">
        <v>797</v>
      </c>
      <c r="H76" s="35" t="s">
        <v>339</v>
      </c>
      <c r="I76" s="36" t="s">
        <v>323</v>
      </c>
      <c r="J76" s="15" t="s">
        <v>324</v>
      </c>
      <c r="K76" s="34" t="s">
        <v>325</v>
      </c>
      <c r="L76" s="33" t="s">
        <v>563</v>
      </c>
    </row>
    <row r="77" spans="1:12" ht="409.5" x14ac:dyDescent="0.35">
      <c r="A77" s="38" t="s">
        <v>207</v>
      </c>
      <c r="B77" s="38" t="s">
        <v>208</v>
      </c>
      <c r="C77" s="37" t="s">
        <v>209</v>
      </c>
      <c r="D77" s="15" t="s">
        <v>414</v>
      </c>
      <c r="E77" s="34" t="s">
        <v>415</v>
      </c>
      <c r="F77" s="15" t="s">
        <v>539</v>
      </c>
      <c r="G77" s="34" t="s">
        <v>796</v>
      </c>
      <c r="H77" s="15" t="s">
        <v>8</v>
      </c>
      <c r="I77" s="34" t="str">
        <f>IF(ISBLANK(H77),"",VLOOKUP(H77,[7]Útmutató!$B$9:$C$12,2,FALSE))</f>
        <v>examination</v>
      </c>
      <c r="J77" s="15" t="s">
        <v>416</v>
      </c>
      <c r="K77" s="34" t="s">
        <v>417</v>
      </c>
      <c r="L77" s="15" t="s">
        <v>418</v>
      </c>
    </row>
    <row r="78" spans="1:12" ht="406" x14ac:dyDescent="0.35">
      <c r="A78" s="38" t="s">
        <v>210</v>
      </c>
      <c r="B78" s="35" t="s">
        <v>211</v>
      </c>
      <c r="C78" s="21" t="s">
        <v>212</v>
      </c>
      <c r="D78" s="35" t="s">
        <v>516</v>
      </c>
      <c r="E78" s="21" t="s">
        <v>517</v>
      </c>
      <c r="F78" s="35" t="s">
        <v>541</v>
      </c>
      <c r="G78" s="21" t="s">
        <v>576</v>
      </c>
      <c r="H78" s="35" t="s">
        <v>10</v>
      </c>
      <c r="I78" s="21" t="s">
        <v>11</v>
      </c>
      <c r="J78" s="35" t="s">
        <v>518</v>
      </c>
      <c r="K78" s="21" t="s">
        <v>519</v>
      </c>
      <c r="L78" s="35" t="s">
        <v>520</v>
      </c>
    </row>
    <row r="79" spans="1:12" ht="409.5" x14ac:dyDescent="0.35">
      <c r="A79" s="38" t="s">
        <v>213</v>
      </c>
      <c r="B79" s="38" t="s">
        <v>214</v>
      </c>
      <c r="C79" s="37" t="s">
        <v>215</v>
      </c>
      <c r="D79" s="15" t="s">
        <v>447</v>
      </c>
      <c r="E79" s="34" t="s">
        <v>448</v>
      </c>
      <c r="F79" s="15" t="s">
        <v>480</v>
      </c>
      <c r="G79" s="34" t="s">
        <v>795</v>
      </c>
      <c r="H79" s="15" t="s">
        <v>10</v>
      </c>
      <c r="I79" s="34" t="str">
        <f>IF(ISBLANK(H79),"",VLOOKUP(H79,[4]Útmutató!$B$9:$C$12,2,FALSE))</f>
        <v>term grade</v>
      </c>
      <c r="J79" s="15" t="s">
        <v>449</v>
      </c>
      <c r="K79" s="34" t="s">
        <v>450</v>
      </c>
      <c r="L79" s="15" t="s">
        <v>451</v>
      </c>
    </row>
    <row r="80" spans="1:12" ht="406" x14ac:dyDescent="0.35">
      <c r="A80" s="40" t="s">
        <v>216</v>
      </c>
      <c r="B80" s="38" t="s">
        <v>217</v>
      </c>
      <c r="C80" s="37" t="s">
        <v>218</v>
      </c>
      <c r="D80" s="35" t="s">
        <v>295</v>
      </c>
      <c r="E80" s="21" t="s">
        <v>296</v>
      </c>
      <c r="F80" s="35" t="s">
        <v>297</v>
      </c>
      <c r="G80" s="21" t="s">
        <v>794</v>
      </c>
      <c r="H80" s="15" t="s">
        <v>8</v>
      </c>
      <c r="I80" s="34" t="str">
        <f>IF(ISBLANK(H80),"",VLOOKUP(H80,[2]Útmutató!$B$9:$C$12,2,FALSE))</f>
        <v>examination</v>
      </c>
      <c r="J80" s="35" t="s">
        <v>268</v>
      </c>
      <c r="K80" s="21" t="s">
        <v>281</v>
      </c>
      <c r="L80" s="35" t="s">
        <v>298</v>
      </c>
    </row>
    <row r="81" spans="1:12" ht="409.5" x14ac:dyDescent="0.35">
      <c r="A81" s="38" t="s">
        <v>219</v>
      </c>
      <c r="B81" s="38" t="s">
        <v>220</v>
      </c>
      <c r="C81" s="37" t="s">
        <v>221</v>
      </c>
      <c r="D81" s="15" t="s">
        <v>452</v>
      </c>
      <c r="E81" s="34" t="s">
        <v>453</v>
      </c>
      <c r="F81" s="15" t="s">
        <v>540</v>
      </c>
      <c r="G81" s="34" t="s">
        <v>793</v>
      </c>
      <c r="H81" s="15" t="s">
        <v>10</v>
      </c>
      <c r="I81" s="34" t="str">
        <f>IF(ISBLANK(H81),"",VLOOKUP(H81,[4]Útmutató!$B$9:$C$12,2,FALSE))</f>
        <v>term grade</v>
      </c>
      <c r="J81" s="15" t="s">
        <v>454</v>
      </c>
      <c r="K81" s="34" t="s">
        <v>455</v>
      </c>
      <c r="L81" s="15" t="s">
        <v>456</v>
      </c>
    </row>
    <row r="82" spans="1:12" ht="196" x14ac:dyDescent="0.35">
      <c r="A82" s="38" t="s">
        <v>222</v>
      </c>
      <c r="B82" s="38" t="s">
        <v>223</v>
      </c>
      <c r="C82" s="37" t="s">
        <v>224</v>
      </c>
      <c r="D82" s="15" t="s">
        <v>374</v>
      </c>
      <c r="E82" s="34" t="s">
        <v>375</v>
      </c>
      <c r="F82" s="15" t="s">
        <v>376</v>
      </c>
      <c r="G82" s="34" t="s">
        <v>792</v>
      </c>
      <c r="H82" s="15" t="s">
        <v>12</v>
      </c>
      <c r="I82" s="34" t="str">
        <f>IF(ISBLANK(H82),"",VLOOKUP(H82,[11]Útmutató!$B$9:$C$12,2,FALSE))</f>
        <v>signature with qualification</v>
      </c>
      <c r="J82" s="15" t="s">
        <v>300</v>
      </c>
      <c r="K82" s="34" t="s">
        <v>301</v>
      </c>
      <c r="L82" s="15" t="s">
        <v>564</v>
      </c>
    </row>
    <row r="83" spans="1:12" ht="406.5" customHeight="1" x14ac:dyDescent="0.35">
      <c r="A83" s="73" t="s">
        <v>759</v>
      </c>
      <c r="B83" s="74" t="s">
        <v>760</v>
      </c>
      <c r="C83" s="75" t="s">
        <v>761</v>
      </c>
      <c r="D83" s="76" t="s">
        <v>762</v>
      </c>
      <c r="E83" s="77" t="s">
        <v>763</v>
      </c>
      <c r="F83" s="78" t="s">
        <v>764</v>
      </c>
      <c r="G83" s="79" t="s">
        <v>791</v>
      </c>
      <c r="H83" s="65" t="s">
        <v>745</v>
      </c>
      <c r="I83" s="77" t="s">
        <v>11</v>
      </c>
      <c r="J83" s="65" t="s">
        <v>765</v>
      </c>
      <c r="K83" s="80" t="s">
        <v>766</v>
      </c>
      <c r="L83" s="81" t="s">
        <v>767</v>
      </c>
    </row>
    <row r="84" spans="1:12" ht="322" x14ac:dyDescent="0.35">
      <c r="A84" s="38" t="s">
        <v>225</v>
      </c>
      <c r="B84" s="38" t="s">
        <v>226</v>
      </c>
      <c r="C84" s="37" t="s">
        <v>227</v>
      </c>
      <c r="D84" s="35" t="s">
        <v>557</v>
      </c>
      <c r="E84" s="36" t="s">
        <v>558</v>
      </c>
      <c r="F84" s="35" t="s">
        <v>565</v>
      </c>
      <c r="G84" s="44" t="s">
        <v>790</v>
      </c>
      <c r="H84" s="35" t="s">
        <v>12</v>
      </c>
      <c r="I84" s="36" t="str">
        <f>IF(ISBLANK(H84),"",VLOOKUP(H84,[15]Útmutató!$B$8:$C$11,2,FALSE))</f>
        <v>signature with qualification</v>
      </c>
      <c r="J84" s="35" t="s">
        <v>559</v>
      </c>
      <c r="K84" s="36" t="s">
        <v>560</v>
      </c>
      <c r="L84" s="35" t="s">
        <v>561</v>
      </c>
    </row>
    <row r="85" spans="1:12" ht="229.5" customHeight="1" x14ac:dyDescent="0.35">
      <c r="A85" s="89" t="s">
        <v>779</v>
      </c>
      <c r="B85" s="89" t="s">
        <v>780</v>
      </c>
      <c r="C85" s="49" t="s">
        <v>781</v>
      </c>
      <c r="D85" s="48" t="s">
        <v>782</v>
      </c>
      <c r="E85" s="49" t="s">
        <v>783</v>
      </c>
      <c r="F85" s="48" t="s">
        <v>784</v>
      </c>
      <c r="G85" s="49" t="s">
        <v>789</v>
      </c>
      <c r="H85" s="50" t="s">
        <v>12</v>
      </c>
      <c r="I85" s="51" t="str">
        <f>IF(ISBLANK(H85),"",VLOOKUP(H85,[1]Útmutató!$B$8:$C$11,2,FALSE))</f>
        <v>signature with qualification</v>
      </c>
      <c r="J85" s="50" t="s">
        <v>785</v>
      </c>
      <c r="K85" s="51" t="s">
        <v>786</v>
      </c>
      <c r="L85" s="48" t="s">
        <v>787</v>
      </c>
    </row>
    <row r="86" spans="1:12" ht="189.75" customHeight="1" x14ac:dyDescent="0.35">
      <c r="A86" s="82" t="s">
        <v>768</v>
      </c>
      <c r="B86" s="83" t="s">
        <v>769</v>
      </c>
      <c r="C86" s="84" t="s">
        <v>770</v>
      </c>
      <c r="D86" s="85" t="s">
        <v>771</v>
      </c>
      <c r="E86" s="86" t="s">
        <v>772</v>
      </c>
      <c r="F86" s="85" t="s">
        <v>773</v>
      </c>
      <c r="G86" s="86" t="s">
        <v>788</v>
      </c>
      <c r="H86" s="85" t="s">
        <v>774</v>
      </c>
      <c r="I86" s="86" t="s">
        <v>775</v>
      </c>
      <c r="J86" s="87" t="s">
        <v>776</v>
      </c>
      <c r="K86" s="86" t="s">
        <v>777</v>
      </c>
      <c r="L86" s="88" t="s">
        <v>778</v>
      </c>
    </row>
    <row r="87" spans="1:12" ht="33.75" customHeight="1" x14ac:dyDescent="0.35">
      <c r="A87" s="4"/>
      <c r="B87" s="4"/>
      <c r="C87" s="4"/>
      <c r="D87" s="4"/>
      <c r="E87" s="4"/>
      <c r="F87" s="4"/>
      <c r="G87" s="4"/>
      <c r="H87" s="4"/>
      <c r="I87" s="4"/>
      <c r="J87" s="4"/>
      <c r="K87" s="4"/>
      <c r="L87" s="4"/>
    </row>
    <row r="88" spans="1:12" ht="33.75" customHeight="1" x14ac:dyDescent="0.35">
      <c r="A88" s="4"/>
      <c r="B88" s="4"/>
      <c r="C88" s="4"/>
      <c r="D88" s="4"/>
      <c r="E88" s="4"/>
      <c r="F88" s="4"/>
      <c r="G88" s="4"/>
      <c r="H88" s="4"/>
      <c r="I88" s="4"/>
      <c r="J88" s="4"/>
      <c r="K88" s="4"/>
      <c r="L88" s="4"/>
    </row>
    <row r="89" spans="1:12" ht="33.75" customHeight="1" x14ac:dyDescent="0.35">
      <c r="A89" s="4"/>
      <c r="B89" s="4"/>
      <c r="C89" s="4"/>
      <c r="D89" s="4"/>
      <c r="E89" s="4"/>
      <c r="F89" s="4"/>
      <c r="G89" s="4"/>
      <c r="H89" s="4"/>
      <c r="I89" s="4"/>
      <c r="J89" s="4"/>
      <c r="K89" s="4"/>
      <c r="L89" s="4"/>
    </row>
    <row r="90" spans="1:12" ht="33.75" customHeight="1" x14ac:dyDescent="0.35">
      <c r="A90" s="4"/>
      <c r="B90" s="4"/>
      <c r="C90" s="4"/>
      <c r="D90" s="4"/>
      <c r="E90" s="4"/>
      <c r="F90" s="4"/>
      <c r="G90" s="4"/>
      <c r="H90" s="4"/>
      <c r="I90" s="4"/>
      <c r="J90" s="4"/>
      <c r="K90" s="4"/>
      <c r="L90" s="4"/>
    </row>
    <row r="91" spans="1:12" ht="33.75" customHeight="1" x14ac:dyDescent="0.35">
      <c r="A91" s="4"/>
      <c r="B91" s="4"/>
      <c r="C91" s="4"/>
      <c r="D91" s="4"/>
      <c r="E91" s="4"/>
      <c r="F91" s="4"/>
      <c r="G91" s="4"/>
      <c r="H91" s="4"/>
      <c r="I91" s="4"/>
      <c r="J91" s="4"/>
      <c r="K91" s="4"/>
      <c r="L91" s="4"/>
    </row>
    <row r="92" spans="1:12" ht="33.75" customHeight="1" x14ac:dyDescent="0.35">
      <c r="A92" s="4"/>
      <c r="B92" s="4"/>
      <c r="C92" s="4"/>
      <c r="D92" s="4"/>
      <c r="E92" s="4"/>
      <c r="F92" s="4"/>
      <c r="G92" s="4"/>
      <c r="H92" s="4"/>
      <c r="I92" s="4"/>
      <c r="J92" s="4"/>
      <c r="K92" s="4"/>
      <c r="L92" s="4"/>
    </row>
    <row r="93" spans="1:12" ht="33.75" customHeight="1" x14ac:dyDescent="0.35">
      <c r="A93" s="4"/>
      <c r="B93" s="4"/>
      <c r="C93" s="4"/>
      <c r="D93" s="4"/>
      <c r="E93" s="4"/>
      <c r="F93" s="4"/>
      <c r="G93" s="4"/>
      <c r="H93" s="4"/>
      <c r="I93" s="4"/>
      <c r="J93" s="4"/>
      <c r="K93" s="4"/>
      <c r="L93" s="4"/>
    </row>
    <row r="94" spans="1:12" ht="33.75" customHeight="1" x14ac:dyDescent="0.35">
      <c r="A94" s="4"/>
      <c r="B94" s="4"/>
      <c r="C94" s="4"/>
      <c r="D94" s="4"/>
      <c r="E94" s="4"/>
      <c r="F94" s="4"/>
      <c r="G94" s="4"/>
      <c r="H94" s="4"/>
      <c r="I94" s="4"/>
      <c r="J94" s="4"/>
      <c r="K94" s="4"/>
      <c r="L94" s="4"/>
    </row>
    <row r="95" spans="1:12" ht="33.75" customHeight="1" x14ac:dyDescent="0.35">
      <c r="A95" s="4"/>
      <c r="B95" s="4"/>
      <c r="C95" s="4"/>
      <c r="D95" s="4"/>
      <c r="E95" s="4"/>
      <c r="F95" s="4"/>
      <c r="G95" s="4"/>
      <c r="H95" s="4"/>
      <c r="I95" s="4"/>
      <c r="J95" s="4"/>
      <c r="K95" s="4"/>
      <c r="L95" s="4"/>
    </row>
    <row r="96" spans="1:12" ht="33.75" customHeight="1" x14ac:dyDescent="0.35">
      <c r="A96" s="4"/>
      <c r="B96" s="4"/>
      <c r="C96" s="4"/>
      <c r="D96" s="4"/>
      <c r="E96" s="4"/>
      <c r="F96" s="4"/>
      <c r="G96" s="4"/>
      <c r="H96" s="4"/>
      <c r="I96" s="4"/>
      <c r="J96" s="4"/>
      <c r="K96" s="4"/>
      <c r="L96" s="4"/>
    </row>
    <row r="97" spans="1:12" ht="33.75" customHeight="1" x14ac:dyDescent="0.35">
      <c r="A97" s="4"/>
      <c r="B97" s="4"/>
      <c r="C97" s="4"/>
      <c r="D97" s="4"/>
      <c r="E97" s="4"/>
      <c r="F97" s="4"/>
      <c r="G97" s="4"/>
      <c r="H97" s="4"/>
      <c r="I97" s="4"/>
      <c r="J97" s="4"/>
      <c r="K97" s="4"/>
      <c r="L97" s="4"/>
    </row>
    <row r="98" spans="1:12" ht="33.75" customHeight="1" x14ac:dyDescent="0.35">
      <c r="A98" s="4"/>
      <c r="B98" s="4"/>
      <c r="C98" s="4"/>
      <c r="D98" s="4"/>
      <c r="E98" s="4"/>
      <c r="F98" s="4"/>
      <c r="G98" s="4"/>
      <c r="H98" s="4"/>
      <c r="I98" s="4"/>
      <c r="J98" s="4"/>
      <c r="K98" s="4"/>
      <c r="L98" s="4"/>
    </row>
    <row r="99" spans="1:12" ht="33.75" customHeight="1" x14ac:dyDescent="0.35">
      <c r="A99" s="4"/>
      <c r="B99" s="4"/>
      <c r="C99" s="4"/>
      <c r="D99" s="4"/>
      <c r="E99" s="4"/>
      <c r="F99" s="4"/>
      <c r="G99" s="4"/>
      <c r="H99" s="4"/>
      <c r="I99" s="4"/>
      <c r="J99" s="4"/>
      <c r="K99" s="4"/>
      <c r="L99" s="4"/>
    </row>
    <row r="100" spans="1:12" ht="33.75" customHeight="1" x14ac:dyDescent="0.35">
      <c r="A100" s="4"/>
      <c r="B100" s="4"/>
      <c r="C100" s="4"/>
      <c r="D100" s="4"/>
      <c r="E100" s="4"/>
      <c r="F100" s="4"/>
      <c r="G100" s="4"/>
      <c r="H100" s="4"/>
      <c r="I100" s="4"/>
      <c r="J100" s="4"/>
      <c r="K100" s="4"/>
      <c r="L100" s="4"/>
    </row>
    <row r="101" spans="1:12" ht="33.75" customHeight="1" x14ac:dyDescent="0.35">
      <c r="A101" s="4"/>
      <c r="B101" s="4"/>
      <c r="C101" s="4"/>
      <c r="D101" s="4"/>
      <c r="E101" s="4"/>
      <c r="F101" s="4"/>
      <c r="G101" s="4"/>
      <c r="H101" s="4"/>
      <c r="I101" s="4"/>
      <c r="J101" s="4"/>
      <c r="K101" s="4"/>
      <c r="L101" s="4"/>
    </row>
    <row r="102" spans="1:12" ht="33.75" customHeight="1" x14ac:dyDescent="0.35">
      <c r="A102" s="4"/>
      <c r="B102" s="4"/>
      <c r="C102" s="4"/>
      <c r="D102" s="4"/>
      <c r="E102" s="4"/>
      <c r="F102" s="4"/>
      <c r="G102" s="4"/>
      <c r="H102" s="4"/>
      <c r="I102" s="4"/>
      <c r="J102" s="4"/>
      <c r="K102" s="4"/>
      <c r="L102" s="4"/>
    </row>
    <row r="103" spans="1:12" ht="33.75" customHeight="1" x14ac:dyDescent="0.35">
      <c r="A103" s="4"/>
      <c r="B103" s="4"/>
      <c r="C103" s="4"/>
      <c r="D103" s="4"/>
      <c r="E103" s="4"/>
      <c r="F103" s="4"/>
      <c r="G103" s="4"/>
      <c r="H103" s="4"/>
      <c r="I103" s="4"/>
      <c r="J103" s="4"/>
      <c r="K103" s="4"/>
      <c r="L103" s="4"/>
    </row>
    <row r="104" spans="1:12" ht="33.75" customHeight="1" x14ac:dyDescent="0.35">
      <c r="A104" s="4"/>
      <c r="B104" s="4"/>
      <c r="C104" s="4"/>
      <c r="D104" s="4"/>
      <c r="E104" s="4"/>
      <c r="F104" s="4"/>
      <c r="G104" s="4"/>
      <c r="H104" s="4"/>
      <c r="I104" s="4"/>
      <c r="J104" s="4"/>
      <c r="K104" s="4"/>
      <c r="L104" s="4"/>
    </row>
    <row r="105" spans="1:12" ht="33.75" customHeight="1" x14ac:dyDescent="0.35">
      <c r="A105" s="4"/>
      <c r="B105" s="4"/>
      <c r="C105" s="4"/>
      <c r="D105" s="4"/>
      <c r="E105" s="4"/>
      <c r="F105" s="4"/>
      <c r="G105" s="4"/>
      <c r="H105" s="4"/>
      <c r="I105" s="4"/>
      <c r="J105" s="4"/>
      <c r="K105" s="4"/>
      <c r="L105" s="4"/>
    </row>
    <row r="106" spans="1:12" ht="33.75" customHeight="1" x14ac:dyDescent="0.35">
      <c r="A106" s="4"/>
      <c r="B106" s="4"/>
      <c r="C106" s="4"/>
      <c r="D106" s="4"/>
      <c r="E106" s="4"/>
      <c r="F106" s="4"/>
      <c r="G106" s="4"/>
      <c r="H106" s="4"/>
      <c r="I106" s="4"/>
      <c r="J106" s="4"/>
      <c r="K106" s="4"/>
      <c r="L106" s="4"/>
    </row>
    <row r="107" spans="1:12" ht="33.75" customHeight="1" x14ac:dyDescent="0.35">
      <c r="A107" s="4"/>
      <c r="B107" s="4"/>
      <c r="C107" s="4"/>
      <c r="D107" s="4"/>
      <c r="E107" s="4"/>
      <c r="F107" s="4"/>
      <c r="G107" s="4"/>
      <c r="H107" s="4"/>
      <c r="I107" s="4"/>
      <c r="J107" s="4"/>
      <c r="K107" s="4"/>
      <c r="L107" s="4"/>
    </row>
    <row r="108" spans="1:12" ht="33.75" customHeight="1" x14ac:dyDescent="0.35">
      <c r="A108" s="4"/>
      <c r="B108" s="4"/>
      <c r="C108" s="4"/>
      <c r="D108" s="4"/>
      <c r="E108" s="4"/>
      <c r="F108" s="4"/>
      <c r="G108" s="4"/>
      <c r="H108" s="4"/>
      <c r="I108" s="4"/>
      <c r="J108" s="4"/>
      <c r="K108" s="4"/>
      <c r="L108" s="4"/>
    </row>
    <row r="109" spans="1:12" ht="33.75" customHeight="1" x14ac:dyDescent="0.35">
      <c r="A109" s="4"/>
      <c r="B109" s="4"/>
      <c r="C109" s="4"/>
      <c r="D109" s="4"/>
      <c r="E109" s="4"/>
      <c r="F109" s="4"/>
      <c r="G109" s="4"/>
      <c r="H109" s="4"/>
      <c r="I109" s="4"/>
      <c r="J109" s="4"/>
      <c r="K109" s="4"/>
      <c r="L109" s="4"/>
    </row>
    <row r="110" spans="1:12" ht="33.75" customHeight="1" x14ac:dyDescent="0.35">
      <c r="A110" s="4"/>
      <c r="B110" s="4"/>
      <c r="C110" s="4"/>
      <c r="D110" s="4"/>
      <c r="E110" s="4"/>
      <c r="F110" s="4"/>
      <c r="G110" s="4"/>
      <c r="H110" s="4"/>
      <c r="I110" s="4"/>
      <c r="J110" s="4"/>
      <c r="K110" s="4"/>
      <c r="L110" s="4"/>
    </row>
    <row r="111" spans="1:12" ht="33.75" customHeight="1" x14ac:dyDescent="0.35">
      <c r="A111" s="4"/>
      <c r="B111" s="4"/>
      <c r="C111" s="4"/>
      <c r="D111" s="4"/>
      <c r="E111" s="4"/>
      <c r="F111" s="4"/>
      <c r="G111" s="4"/>
      <c r="H111" s="4"/>
      <c r="I111" s="4"/>
      <c r="J111" s="4"/>
      <c r="K111" s="4"/>
      <c r="L111" s="4"/>
    </row>
    <row r="112" spans="1:12" ht="33.75" customHeight="1" x14ac:dyDescent="0.35">
      <c r="A112" s="4"/>
      <c r="B112" s="4"/>
      <c r="C112" s="4"/>
      <c r="D112" s="4"/>
      <c r="E112" s="4"/>
      <c r="F112" s="4"/>
      <c r="G112" s="4"/>
      <c r="H112" s="4"/>
      <c r="I112" s="4"/>
      <c r="J112" s="4"/>
      <c r="K112" s="4"/>
      <c r="L112" s="4"/>
    </row>
    <row r="113" spans="1:12" ht="33.75" customHeight="1" x14ac:dyDescent="0.35">
      <c r="A113" s="4"/>
      <c r="B113" s="4"/>
      <c r="C113" s="4"/>
      <c r="D113" s="4"/>
      <c r="E113" s="4"/>
      <c r="F113" s="4"/>
      <c r="G113" s="4"/>
      <c r="H113" s="4"/>
      <c r="I113" s="4"/>
      <c r="J113" s="4"/>
      <c r="K113" s="4"/>
      <c r="L113" s="4"/>
    </row>
    <row r="114" spans="1:12" ht="33.75" customHeight="1" x14ac:dyDescent="0.35">
      <c r="A114" s="4"/>
      <c r="B114" s="4"/>
      <c r="C114" s="4"/>
      <c r="D114" s="4"/>
      <c r="E114" s="4"/>
      <c r="F114" s="4"/>
      <c r="G114" s="4"/>
      <c r="H114" s="4"/>
      <c r="I114" s="4"/>
      <c r="J114" s="4"/>
      <c r="K114" s="4"/>
      <c r="L114" s="4"/>
    </row>
    <row r="115" spans="1:12" ht="33.75" customHeight="1" x14ac:dyDescent="0.35">
      <c r="A115" s="4"/>
      <c r="B115" s="4"/>
      <c r="C115" s="4"/>
      <c r="D115" s="4"/>
      <c r="E115" s="4"/>
      <c r="F115" s="4"/>
      <c r="G115" s="4"/>
      <c r="H115" s="4"/>
      <c r="I115" s="4"/>
      <c r="J115" s="4"/>
      <c r="K115" s="4"/>
      <c r="L115" s="4"/>
    </row>
    <row r="116" spans="1:12" ht="33.75" customHeight="1" x14ac:dyDescent="0.35">
      <c r="A116" s="4"/>
      <c r="B116" s="4"/>
      <c r="C116" s="4"/>
      <c r="D116" s="4"/>
      <c r="E116" s="4"/>
      <c r="F116" s="4"/>
      <c r="G116" s="4"/>
      <c r="H116" s="4"/>
      <c r="I116" s="4"/>
      <c r="J116" s="4"/>
      <c r="K116" s="4"/>
      <c r="L116" s="4"/>
    </row>
    <row r="117" spans="1:12" ht="33.75" customHeight="1" x14ac:dyDescent="0.35">
      <c r="A117" s="4"/>
      <c r="B117" s="4"/>
      <c r="C117" s="4"/>
      <c r="D117" s="4"/>
      <c r="E117" s="4"/>
      <c r="F117" s="4"/>
      <c r="G117" s="4"/>
      <c r="H117" s="4"/>
      <c r="I117" s="4"/>
      <c r="J117" s="4"/>
      <c r="K117" s="4"/>
      <c r="L117" s="4"/>
    </row>
    <row r="118" spans="1:12" ht="33.75" customHeight="1" x14ac:dyDescent="0.35">
      <c r="A118" s="4"/>
      <c r="B118" s="4"/>
      <c r="C118" s="4"/>
      <c r="D118" s="4"/>
      <c r="E118" s="4"/>
      <c r="F118" s="4"/>
      <c r="G118" s="4"/>
      <c r="H118" s="4"/>
      <c r="I118" s="4"/>
      <c r="J118" s="4"/>
      <c r="K118" s="4"/>
      <c r="L118" s="4"/>
    </row>
    <row r="119" spans="1:12" ht="33.75" customHeight="1" x14ac:dyDescent="0.35">
      <c r="A119" s="4"/>
      <c r="B119" s="4"/>
      <c r="C119" s="4"/>
      <c r="D119" s="4"/>
      <c r="E119" s="4"/>
      <c r="F119" s="4"/>
      <c r="G119" s="4"/>
      <c r="H119" s="4"/>
      <c r="I119" s="4"/>
      <c r="J119" s="4"/>
      <c r="K119" s="4"/>
      <c r="L119" s="4"/>
    </row>
    <row r="120" spans="1:12" ht="33.75" customHeight="1" x14ac:dyDescent="0.35">
      <c r="A120" s="4"/>
      <c r="B120" s="4"/>
      <c r="C120" s="4"/>
      <c r="D120" s="4"/>
      <c r="E120" s="4"/>
      <c r="F120" s="4"/>
      <c r="G120" s="4"/>
      <c r="H120" s="4"/>
      <c r="I120" s="4"/>
      <c r="J120" s="4"/>
      <c r="K120" s="4"/>
      <c r="L120" s="4"/>
    </row>
    <row r="121" spans="1:12" ht="33.75" customHeight="1" x14ac:dyDescent="0.35">
      <c r="A121" s="4"/>
      <c r="B121" s="4"/>
      <c r="C121" s="4"/>
      <c r="D121" s="4"/>
      <c r="E121" s="4"/>
      <c r="F121" s="4"/>
      <c r="G121" s="4"/>
      <c r="H121" s="4"/>
      <c r="I121" s="4"/>
      <c r="J121" s="4"/>
      <c r="K121" s="4"/>
      <c r="L121" s="4"/>
    </row>
    <row r="122" spans="1:12" ht="33.75" customHeight="1" x14ac:dyDescent="0.35">
      <c r="A122" s="4"/>
      <c r="B122" s="4"/>
      <c r="C122" s="4"/>
      <c r="D122" s="4"/>
      <c r="E122" s="4"/>
      <c r="F122" s="4"/>
      <c r="G122" s="4"/>
      <c r="H122" s="4"/>
      <c r="I122" s="4"/>
      <c r="J122" s="4"/>
      <c r="K122" s="4"/>
      <c r="L122" s="4"/>
    </row>
    <row r="123" spans="1:12" ht="33.75" customHeight="1" x14ac:dyDescent="0.35">
      <c r="A123" s="4"/>
      <c r="B123" s="4"/>
      <c r="C123" s="4"/>
      <c r="D123" s="4"/>
      <c r="E123" s="4"/>
      <c r="F123" s="4"/>
      <c r="G123" s="4"/>
      <c r="H123" s="4"/>
      <c r="I123" s="4"/>
      <c r="J123" s="4"/>
      <c r="K123" s="4"/>
      <c r="L123" s="4"/>
    </row>
    <row r="124" spans="1:12" ht="33.75" customHeight="1" x14ac:dyDescent="0.35">
      <c r="A124" s="4"/>
      <c r="B124" s="4"/>
      <c r="C124" s="4"/>
      <c r="D124" s="4"/>
      <c r="E124" s="4"/>
      <c r="F124" s="4"/>
      <c r="G124" s="4"/>
      <c r="H124" s="4"/>
      <c r="I124" s="4"/>
      <c r="J124" s="4"/>
      <c r="K124" s="4"/>
      <c r="L124" s="4"/>
    </row>
    <row r="125" spans="1:12" ht="33.75" customHeight="1" x14ac:dyDescent="0.35">
      <c r="A125" s="4"/>
      <c r="B125" s="4"/>
      <c r="C125" s="4"/>
      <c r="D125" s="4"/>
      <c r="E125" s="4"/>
      <c r="F125" s="4"/>
      <c r="G125" s="4"/>
      <c r="H125" s="4"/>
      <c r="I125" s="4"/>
      <c r="J125" s="4"/>
      <c r="K125" s="4"/>
      <c r="L125" s="4"/>
    </row>
    <row r="126" spans="1:12" ht="33.75" customHeight="1" x14ac:dyDescent="0.35">
      <c r="A126" s="4"/>
      <c r="B126" s="4"/>
      <c r="C126" s="4"/>
      <c r="D126" s="4"/>
      <c r="E126" s="4"/>
      <c r="F126" s="4"/>
      <c r="G126" s="4"/>
      <c r="H126" s="4"/>
      <c r="I126" s="4"/>
      <c r="J126" s="4"/>
      <c r="K126" s="4"/>
      <c r="L126" s="4"/>
    </row>
    <row r="127" spans="1:12" ht="33.75" customHeight="1" x14ac:dyDescent="0.35">
      <c r="A127" s="4"/>
      <c r="B127" s="4"/>
      <c r="C127" s="4"/>
      <c r="D127" s="4"/>
      <c r="E127" s="4"/>
      <c r="F127" s="4"/>
      <c r="G127" s="4"/>
      <c r="H127" s="4"/>
      <c r="I127" s="4"/>
      <c r="J127" s="4"/>
      <c r="K127" s="4"/>
      <c r="L127" s="4"/>
    </row>
    <row r="128" spans="1:12" ht="33.75" customHeight="1" x14ac:dyDescent="0.35">
      <c r="A128" s="4"/>
      <c r="B128" s="4"/>
      <c r="C128" s="4"/>
      <c r="D128" s="4"/>
      <c r="E128" s="4"/>
      <c r="F128" s="4"/>
      <c r="G128" s="4"/>
      <c r="H128" s="4"/>
      <c r="I128" s="4"/>
      <c r="J128" s="4"/>
      <c r="K128" s="4"/>
      <c r="L128" s="4"/>
    </row>
    <row r="129" spans="1:12" ht="33.75" customHeight="1" x14ac:dyDescent="0.35">
      <c r="A129" s="4"/>
      <c r="B129" s="4"/>
      <c r="C129" s="4"/>
      <c r="D129" s="4"/>
      <c r="E129" s="4"/>
      <c r="F129" s="4"/>
      <c r="G129" s="4"/>
      <c r="H129" s="4"/>
      <c r="I129" s="4"/>
      <c r="J129" s="4"/>
      <c r="K129" s="4"/>
      <c r="L129" s="4"/>
    </row>
    <row r="130" spans="1:12" ht="33.75" customHeight="1" x14ac:dyDescent="0.35">
      <c r="A130" s="4"/>
      <c r="B130" s="4"/>
      <c r="C130" s="4"/>
      <c r="D130" s="4"/>
      <c r="E130" s="4"/>
      <c r="F130" s="4"/>
      <c r="G130" s="4"/>
      <c r="H130" s="4"/>
      <c r="I130" s="4"/>
      <c r="J130" s="4"/>
      <c r="K130" s="4"/>
      <c r="L130" s="4"/>
    </row>
    <row r="131" spans="1:12" ht="33.75" customHeight="1" x14ac:dyDescent="0.35">
      <c r="A131" s="4"/>
      <c r="B131" s="4"/>
      <c r="C131" s="4"/>
      <c r="D131" s="4"/>
      <c r="E131" s="4"/>
      <c r="F131" s="4"/>
      <c r="G131" s="4"/>
      <c r="H131" s="4"/>
      <c r="I131" s="4"/>
      <c r="J131" s="4"/>
      <c r="K131" s="4"/>
      <c r="L131" s="4"/>
    </row>
    <row r="132" spans="1:12" ht="33.75" customHeight="1" x14ac:dyDescent="0.35">
      <c r="A132" s="4"/>
      <c r="B132" s="4"/>
      <c r="C132" s="4"/>
      <c r="D132" s="4"/>
      <c r="E132" s="4"/>
      <c r="F132" s="4"/>
      <c r="G132" s="4"/>
      <c r="H132" s="4"/>
      <c r="I132" s="4"/>
      <c r="J132" s="4"/>
      <c r="K132" s="4"/>
      <c r="L132" s="4"/>
    </row>
    <row r="133" spans="1:12" ht="33.75" customHeight="1" x14ac:dyDescent="0.35">
      <c r="A133" s="4"/>
      <c r="B133" s="4"/>
      <c r="C133" s="4"/>
      <c r="D133" s="4"/>
      <c r="E133" s="4"/>
      <c r="F133" s="4"/>
      <c r="G133" s="4"/>
      <c r="H133" s="4"/>
      <c r="I133" s="4"/>
      <c r="J133" s="4"/>
      <c r="K133" s="4"/>
      <c r="L133" s="4"/>
    </row>
    <row r="134" spans="1:12" ht="33.75" customHeight="1" x14ac:dyDescent="0.35">
      <c r="A134" s="4"/>
      <c r="B134" s="4"/>
      <c r="C134" s="4"/>
      <c r="D134" s="4"/>
      <c r="E134" s="4"/>
      <c r="F134" s="4"/>
      <c r="G134" s="4"/>
      <c r="H134" s="4"/>
      <c r="I134" s="4"/>
      <c r="J134" s="4"/>
      <c r="K134" s="4"/>
      <c r="L134" s="4"/>
    </row>
    <row r="135" spans="1:12" ht="33.75" customHeight="1" x14ac:dyDescent="0.35">
      <c r="A135" s="4"/>
      <c r="B135" s="4"/>
      <c r="C135" s="4"/>
      <c r="D135" s="4"/>
      <c r="E135" s="4"/>
      <c r="F135" s="4"/>
      <c r="G135" s="4"/>
      <c r="H135" s="4"/>
      <c r="I135" s="4"/>
      <c r="J135" s="4"/>
      <c r="K135" s="4"/>
      <c r="L135" s="4"/>
    </row>
    <row r="136" spans="1:12" ht="33.75" customHeight="1" x14ac:dyDescent="0.35">
      <c r="A136" s="4"/>
      <c r="B136" s="4"/>
      <c r="C136" s="4"/>
      <c r="D136" s="4"/>
      <c r="E136" s="4"/>
      <c r="F136" s="4"/>
      <c r="G136" s="4"/>
      <c r="H136" s="4"/>
      <c r="I136" s="4"/>
      <c r="J136" s="4"/>
      <c r="K136" s="4"/>
      <c r="L136" s="4"/>
    </row>
    <row r="137" spans="1:12" ht="33.75" customHeight="1" x14ac:dyDescent="0.35">
      <c r="A137" s="4"/>
      <c r="B137" s="4"/>
      <c r="C137" s="4"/>
      <c r="D137" s="4"/>
      <c r="E137" s="4"/>
      <c r="F137" s="4"/>
      <c r="G137" s="4"/>
      <c r="H137" s="4"/>
      <c r="I137" s="4"/>
      <c r="J137" s="4"/>
      <c r="K137" s="4"/>
      <c r="L137" s="4"/>
    </row>
    <row r="138" spans="1:12" ht="33.75" customHeight="1" x14ac:dyDescent="0.35">
      <c r="A138" s="4"/>
      <c r="B138" s="4"/>
      <c r="C138" s="4"/>
      <c r="D138" s="4"/>
      <c r="E138" s="4"/>
      <c r="F138" s="4"/>
      <c r="G138" s="4"/>
      <c r="H138" s="4"/>
      <c r="I138" s="4"/>
      <c r="J138" s="4"/>
      <c r="K138" s="4"/>
      <c r="L138" s="4"/>
    </row>
    <row r="139" spans="1:12" ht="33.75" customHeight="1" x14ac:dyDescent="0.35">
      <c r="A139" s="4"/>
      <c r="B139" s="4"/>
      <c r="C139" s="4"/>
      <c r="D139" s="4"/>
      <c r="E139" s="4"/>
      <c r="F139" s="4"/>
      <c r="G139" s="4"/>
      <c r="H139" s="4"/>
      <c r="I139" s="4"/>
      <c r="J139" s="4"/>
      <c r="K139" s="4"/>
      <c r="L139" s="4"/>
    </row>
    <row r="140" spans="1:12" ht="33.75" customHeight="1" x14ac:dyDescent="0.35">
      <c r="A140" s="4"/>
      <c r="B140" s="4"/>
      <c r="C140" s="4"/>
      <c r="D140" s="4"/>
      <c r="E140" s="4"/>
      <c r="F140" s="4"/>
      <c r="G140" s="4"/>
      <c r="H140" s="4"/>
      <c r="I140" s="4"/>
      <c r="J140" s="4"/>
      <c r="K140" s="4"/>
      <c r="L140" s="4"/>
    </row>
    <row r="141" spans="1:12" ht="33.75" customHeight="1" x14ac:dyDescent="0.35">
      <c r="A141" s="4"/>
      <c r="B141" s="4"/>
      <c r="C141" s="4"/>
      <c r="D141" s="4"/>
      <c r="E141" s="4"/>
      <c r="F141" s="4"/>
      <c r="G141" s="4"/>
      <c r="H141" s="4"/>
      <c r="I141" s="4"/>
      <c r="J141" s="4"/>
      <c r="K141" s="4"/>
      <c r="L141" s="4"/>
    </row>
    <row r="142" spans="1:12" ht="33.75" customHeight="1" x14ac:dyDescent="0.35">
      <c r="A142" s="4"/>
      <c r="B142" s="4"/>
      <c r="C142" s="4"/>
      <c r="D142" s="4"/>
      <c r="E142" s="4"/>
      <c r="F142" s="4"/>
      <c r="G142" s="4"/>
      <c r="H142" s="4"/>
      <c r="I142" s="4"/>
      <c r="J142" s="4"/>
      <c r="K142" s="4"/>
      <c r="L142" s="4"/>
    </row>
    <row r="143" spans="1:12" ht="33.75" customHeight="1" x14ac:dyDescent="0.35">
      <c r="A143" s="4"/>
      <c r="B143" s="4"/>
      <c r="C143" s="4"/>
      <c r="D143" s="4"/>
      <c r="E143" s="4"/>
      <c r="F143" s="4"/>
      <c r="G143" s="4"/>
      <c r="H143" s="4"/>
      <c r="I143" s="4"/>
      <c r="J143" s="4"/>
      <c r="K143" s="4"/>
      <c r="L143" s="4"/>
    </row>
    <row r="144" spans="1:12" ht="33.75" customHeight="1" x14ac:dyDescent="0.35">
      <c r="A144" s="4"/>
      <c r="B144" s="4"/>
      <c r="C144" s="4"/>
      <c r="D144" s="4"/>
      <c r="E144" s="4"/>
      <c r="F144" s="4"/>
      <c r="G144" s="4"/>
      <c r="H144" s="4"/>
      <c r="I144" s="4"/>
      <c r="J144" s="4"/>
      <c r="K144" s="4"/>
      <c r="L144" s="4"/>
    </row>
    <row r="145" spans="1:12" ht="33.75" customHeight="1" x14ac:dyDescent="0.35">
      <c r="A145" s="4"/>
      <c r="B145" s="4"/>
      <c r="C145" s="4"/>
      <c r="D145" s="4"/>
      <c r="E145" s="4"/>
      <c r="F145" s="4"/>
      <c r="G145" s="4"/>
      <c r="H145" s="4"/>
      <c r="I145" s="4"/>
      <c r="J145" s="4"/>
      <c r="K145" s="4"/>
      <c r="L145" s="4"/>
    </row>
    <row r="146" spans="1:12" ht="33.75" customHeight="1" x14ac:dyDescent="0.35">
      <c r="A146" s="4"/>
      <c r="B146" s="4"/>
      <c r="C146" s="4"/>
      <c r="D146" s="4"/>
      <c r="E146" s="4"/>
      <c r="F146" s="4"/>
      <c r="G146" s="4"/>
      <c r="H146" s="4"/>
      <c r="I146" s="4"/>
      <c r="J146" s="4"/>
      <c r="K146" s="4"/>
      <c r="L146" s="4"/>
    </row>
    <row r="147" spans="1:12" ht="33.75" customHeight="1" x14ac:dyDescent="0.35">
      <c r="A147" s="4"/>
      <c r="B147" s="4"/>
      <c r="C147" s="4"/>
      <c r="D147" s="4"/>
      <c r="E147" s="4"/>
      <c r="F147" s="4"/>
      <c r="G147" s="4"/>
      <c r="H147" s="4"/>
      <c r="I147" s="4"/>
      <c r="J147" s="4"/>
      <c r="K147" s="4"/>
      <c r="L147" s="4"/>
    </row>
    <row r="148" spans="1:12" ht="33.75" customHeight="1" x14ac:dyDescent="0.35">
      <c r="A148" s="4"/>
      <c r="B148" s="4"/>
      <c r="C148" s="4"/>
      <c r="D148" s="4"/>
      <c r="E148" s="4"/>
      <c r="F148" s="4"/>
      <c r="G148" s="4"/>
      <c r="H148" s="4"/>
      <c r="I148" s="4"/>
      <c r="J148" s="4"/>
      <c r="K148" s="4"/>
      <c r="L148" s="4"/>
    </row>
    <row r="149" spans="1:12" ht="33.75" customHeight="1" x14ac:dyDescent="0.35">
      <c r="A149" s="4"/>
      <c r="B149" s="4"/>
      <c r="C149" s="4"/>
      <c r="D149" s="4"/>
      <c r="E149" s="4"/>
      <c r="F149" s="4"/>
      <c r="G149" s="4"/>
      <c r="H149" s="4"/>
      <c r="I149" s="4"/>
      <c r="J149" s="4"/>
      <c r="K149" s="4"/>
      <c r="L149" s="4"/>
    </row>
    <row r="150" spans="1:12" ht="33.75" customHeight="1" x14ac:dyDescent="0.35">
      <c r="A150" s="4"/>
      <c r="B150" s="4"/>
      <c r="C150" s="4"/>
      <c r="D150" s="4"/>
      <c r="E150" s="4"/>
      <c r="F150" s="4"/>
      <c r="G150" s="4"/>
      <c r="H150" s="4"/>
      <c r="I150" s="4"/>
      <c r="J150" s="4"/>
      <c r="K150" s="4"/>
      <c r="L150" s="4"/>
    </row>
    <row r="151" spans="1:12" ht="33.75" customHeight="1" x14ac:dyDescent="0.35">
      <c r="A151" s="4"/>
      <c r="B151" s="4"/>
      <c r="C151" s="4"/>
      <c r="D151" s="4"/>
      <c r="E151" s="4"/>
      <c r="F151" s="4"/>
      <c r="G151" s="4"/>
      <c r="H151" s="4"/>
      <c r="I151" s="4"/>
      <c r="J151" s="4"/>
      <c r="K151" s="4"/>
      <c r="L151" s="4"/>
    </row>
    <row r="152" spans="1:12" ht="33.75" customHeight="1" x14ac:dyDescent="0.35">
      <c r="A152" s="4"/>
      <c r="B152" s="4"/>
      <c r="C152" s="4"/>
      <c r="D152" s="4"/>
      <c r="E152" s="4"/>
      <c r="F152" s="4"/>
      <c r="G152" s="4"/>
      <c r="H152" s="4"/>
      <c r="I152" s="4"/>
      <c r="J152" s="4"/>
      <c r="K152" s="4"/>
      <c r="L152" s="4"/>
    </row>
    <row r="153" spans="1:12" ht="33.75" customHeight="1" x14ac:dyDescent="0.35">
      <c r="A153" s="4"/>
      <c r="B153" s="4"/>
      <c r="C153" s="4"/>
      <c r="D153" s="4"/>
      <c r="E153" s="4"/>
      <c r="F153" s="4"/>
      <c r="G153" s="4"/>
      <c r="H153" s="4"/>
      <c r="I153" s="4"/>
      <c r="J153" s="4"/>
      <c r="K153" s="4"/>
      <c r="L153" s="4"/>
    </row>
    <row r="154" spans="1:12" ht="33.75" customHeight="1" x14ac:dyDescent="0.35">
      <c r="A154" s="4"/>
      <c r="B154" s="4"/>
      <c r="C154" s="4"/>
      <c r="D154" s="4"/>
      <c r="E154" s="4"/>
      <c r="F154" s="4"/>
      <c r="G154" s="4"/>
      <c r="H154" s="4"/>
      <c r="I154" s="4"/>
      <c r="J154" s="4"/>
      <c r="K154" s="4"/>
      <c r="L154" s="4"/>
    </row>
    <row r="155" spans="1:12" ht="33.75" customHeight="1" x14ac:dyDescent="0.35">
      <c r="A155" s="4"/>
      <c r="B155" s="4"/>
      <c r="C155" s="4"/>
      <c r="D155" s="4"/>
      <c r="E155" s="4"/>
      <c r="F155" s="4"/>
      <c r="G155" s="4"/>
      <c r="H155" s="4"/>
      <c r="I155" s="4"/>
      <c r="J155" s="4"/>
      <c r="K155" s="4"/>
      <c r="L155" s="4"/>
    </row>
    <row r="156" spans="1:12" ht="33.75" customHeight="1" x14ac:dyDescent="0.35">
      <c r="A156" s="4"/>
      <c r="B156" s="4"/>
      <c r="C156" s="4"/>
      <c r="D156" s="4"/>
      <c r="E156" s="4"/>
      <c r="F156" s="4"/>
      <c r="G156" s="4"/>
      <c r="H156" s="4"/>
      <c r="I156" s="4"/>
      <c r="J156" s="4"/>
      <c r="K156" s="4"/>
      <c r="L156" s="4"/>
    </row>
    <row r="157" spans="1:12" ht="33.75" customHeight="1" x14ac:dyDescent="0.35">
      <c r="A157" s="4"/>
      <c r="B157" s="4"/>
      <c r="C157" s="4"/>
      <c r="D157" s="4"/>
      <c r="E157" s="4"/>
      <c r="F157" s="4"/>
      <c r="G157" s="4"/>
      <c r="H157" s="4"/>
      <c r="I157" s="4"/>
      <c r="J157" s="4"/>
      <c r="K157" s="4"/>
      <c r="L157" s="4"/>
    </row>
    <row r="158" spans="1:12" ht="33.75" customHeight="1" x14ac:dyDescent="0.35">
      <c r="A158" s="4"/>
      <c r="B158" s="4"/>
      <c r="C158" s="4"/>
      <c r="D158" s="4"/>
      <c r="E158" s="4"/>
      <c r="F158" s="4"/>
      <c r="G158" s="4"/>
      <c r="H158" s="4"/>
      <c r="I158" s="4"/>
      <c r="J158" s="4"/>
      <c r="K158" s="4"/>
      <c r="L158" s="4"/>
    </row>
    <row r="159" spans="1:12" ht="33.75" customHeight="1" x14ac:dyDescent="0.35">
      <c r="A159" s="4"/>
      <c r="B159" s="4"/>
      <c r="C159" s="4"/>
      <c r="D159" s="4"/>
      <c r="E159" s="4"/>
      <c r="F159" s="4"/>
      <c r="G159" s="4"/>
      <c r="H159" s="4"/>
      <c r="I159" s="4"/>
      <c r="J159" s="4"/>
      <c r="K159" s="4"/>
      <c r="L159" s="4"/>
    </row>
  </sheetData>
  <mergeCells count="5">
    <mergeCell ref="B2:C2"/>
    <mergeCell ref="D2:E2"/>
    <mergeCell ref="F2:G2"/>
    <mergeCell ref="H2:I2"/>
    <mergeCell ref="J2:K2"/>
  </mergeCells>
  <dataValidations count="1">
    <dataValidation type="list" allowBlank="1" showInputMessage="1" showErrorMessage="1" sqref="H21:H56 H60:H75 H58 H8:H14 H16 H4:H6 H19 H77:H82 H84:H85" xr:uid="{00000000-0002-0000-0100-000000000000}">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Lívia Sipos</cp:lastModifiedBy>
  <cp:revision/>
  <dcterms:created xsi:type="dcterms:W3CDTF">2016-05-11T08:28:59Z</dcterms:created>
  <dcterms:modified xsi:type="dcterms:W3CDTF">2024-06-24T15:56:36Z</dcterms:modified>
</cp:coreProperties>
</file>