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tanári\IT 2018-19 tanari mintatantervek\TERMÉSZETISMERET\"/>
    </mc:Choice>
  </mc:AlternateContent>
  <bookViews>
    <workbookView xWindow="0" yWindow="0" windowWidth="23040" windowHeight="8904" activeTab="1"/>
  </bookViews>
  <sheets>
    <sheet name="Útmutató" sheetId="2" r:id="rId1"/>
    <sheet name="Természettudomány-környezettan " sheetId="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Bejegyzes">Útmutató!$B$9:$B$12</definedName>
    <definedName name="_xlnm.Print_Area" localSheetId="0">Útmutató!$A$1:$E$18</definedName>
  </definedNames>
  <calcPr calcId="162913"/>
</workbook>
</file>

<file path=xl/calcChain.xml><?xml version="1.0" encoding="utf-8"?>
<calcChain xmlns="http://schemas.openxmlformats.org/spreadsheetml/2006/main">
  <c r="I6" i="4" l="1"/>
  <c r="I58" i="4"/>
  <c r="I49" i="4" l="1"/>
  <c r="I23" i="4" l="1"/>
  <c r="I24" i="4"/>
  <c r="I56" i="4" l="1"/>
  <c r="I9" i="4" l="1"/>
  <c r="I32" i="4" l="1"/>
  <c r="I35" i="4"/>
  <c r="I28" i="4" l="1"/>
  <c r="I67" i="4" l="1"/>
  <c r="I61" i="4"/>
  <c r="I59" i="4"/>
  <c r="I55" i="4"/>
  <c r="I51" i="4"/>
  <c r="I31" i="4"/>
  <c r="I29" i="4"/>
  <c r="I8" i="4"/>
  <c r="I4" i="4"/>
</calcChain>
</file>

<file path=xl/sharedStrings.xml><?xml version="1.0" encoding="utf-8"?>
<sst xmlns="http://schemas.openxmlformats.org/spreadsheetml/2006/main" count="827" uniqueCount="602">
  <si>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</si>
  <si>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</si>
  <si>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</si>
  <si>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</si>
  <si>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</si>
  <si>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</si>
  <si>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</si>
  <si>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</si>
  <si>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</si>
  <si>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</si>
  <si>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</si>
  <si>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</si>
  <si>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</si>
  <si>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</si>
  <si>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</si>
  <si>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</si>
  <si>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</si>
  <si>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</si>
  <si>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</si>
  <si>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</si>
  <si>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</si>
  <si>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</si>
  <si>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</si>
  <si>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</si>
  <si>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</si>
  <si>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</si>
  <si>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</si>
  <si>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</si>
  <si>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</si>
  <si>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</si>
  <si>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</si>
  <si>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</si>
  <si>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</si>
  <si>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</si>
  <si>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Tantárgyleírás</t>
  </si>
  <si>
    <t>A kialakítandó kompetenciák leírása</t>
  </si>
  <si>
    <t xml:space="preserve">Félévi követelmény </t>
  </si>
  <si>
    <t>Az értékelés módja</t>
  </si>
  <si>
    <t>2-5 kötelező, illetve ajánlott irodalom (szerző, cím, kiadás adatai (esetleg oldalak), ISBN)</t>
  </si>
  <si>
    <t>Egy félévközi ZH megfelelő teljesítése a vizsgára bocsátáshoz, Írásbeli és szóbeli vizsga</t>
  </si>
  <si>
    <t>A tárgy célja alapvető biológiai gondolkodásmód, attitűd kialakítása. Alapozó tantárgy, mely elsősorban a középiskolában megszerzett ismeretekre épül. A félév során a következő témaköröket dolgozzuk fel. A biológia mint tantárgy és tudomány. A biológiakutatás klasszikus és modern eszközei, módszerei. Az élővilág rendszerezése. Az élőlények felépítése és életfolyamatai. Az emberi szervezet felépítése és működése. Ökológiai alapok. Az élővilág egyed feletti szerveződési szintjei. Az ökológiai világkép. Környezet- és természetvédelem. A klasszikus és a modern genetika alapjai, elméleti és gyakorlati lehetőségei. Az élővilág és az ember evolúciója. Az állati magatartásformák.</t>
  </si>
  <si>
    <t>The basic aim of the subject is to develop biological thinking and attitude of students. Biology as a subject and science. It is a basic course which is based on the knowledge learned in high school. In the semester, the following topics are elaborated: the classical and up to date tools and methods of biological research. Systematization of the living world. The composition and biological processes of the organisms. The anatomy and physiology of the human body. Ecological fundamentals. Supra-individual formulation levels of the wildlife. Ecological world view. Nature and environmental protection. Basics of classic and modern genetics and its practical and theoretical possibilities. Evolution of living world and human evolution. Behavioural ecology. Ethology of animals.</t>
  </si>
  <si>
    <t>A tantárgyat teljesítő hallgató rendelkezik az élő rendszerek egyed alatti és egyed feletti szintjeihez kapcsolódó alapismeretekkel, és rendszerezni, alkalmazni tudja azokat. Ismeri az élő anyag evolúciójának elméleteit és a földtörténeti, tudománytörténeti vonatkozásait. Ismeri azokat a terepi, laboratóriumi és gyakorlati eszközöket, módszereket, melyekkel a biológia szakterületekhez kapcsolódó vizsgálatokat el lehet végezni. Tisztában van a biológia tudományának terminológiájával. Képes a különböző természettudományos területekről származó ismereteket integrálni. Törekszik arra, hogy környezetében a természet és az ember viszonyának témakörében felelős véleményt nyilvánítson, annak létfontosságú elemeit a lehető legszélesebb körben megismertesse. Példamutató környezet- és természettudatos magatartást tanúsít, másokat ennek követésére ösztönöz. A hallgató ismeri a tárgyhoz kötődő fontosabb szakkifejezések angol nyelvű megfelelőit.</t>
  </si>
  <si>
    <t>After successful completion of the subject, the students know, and able to apply the knowledge connected with the living system on infra- and supra-individual levels. They are aware of the theoretical, geological, science-historical aspects of evolution. They know and can use the biological methods which the biological research can be conducted with. The experts know the terminology of biological science. They are able to integrate knowledge from different fields of science. It is quite important that the graduated experts are endeavouring to express an opinion in the context of nature and humankind, to share their vital elements as widely as possible. The graduated experts have an exemplary behaving attitude towards the nature and environment, encouraging others to do so too. Students are familiar with major English-language equivalents of terms related to the subject.</t>
  </si>
  <si>
    <t xml:space="preserve">Szerényi G. Berend M. (2002) Biológia I. Műszaki Könyvkiadó, Budapest, ISBN: 9631623866.
Szerényi G. Berend M. (2006): Biológia II. Műszaki Könyvkiadó, Budapest, ISBN: 9789631623874 .
Gömöry A. Kiss J. Müllner E. Berend M. Tóth G. (2009) Biológia III. Műszaki Könyvkiadó, Budapest, ISBN: 9789631623882
</t>
  </si>
  <si>
    <t xml:space="preserve">A tárgyat teljesítő hallgató birtokában van a jellegzetesen multidiszciplináris környezettudomány műveléséhez szükséges biológiai alaptudásnak, melyet kapcsolni képes a többi természettudományos ismerethez. Ismeri az emberi környezetben, a Föld felszíni és felszín közeli szféráiban lejátszódó biológiai, valamint fizikai, kémiai és földtudományi folyamatok közti összefüggéseket. A tárgy elvégzése révén, biológiai ismeretekkel felvértezve széles körű, szintetizáló látásmóddal tekint a környezeti problémákra. Képes a környezetünkben előforduló szerves (biológiai minták) anyagok terepi és laboratóriumi adatgyűjtéséhez. Képes az alapvető növény és állatfajok azonosítására. </t>
  </si>
  <si>
    <t xml:space="preserve">A tárgyat teljesítő hallgató birtokában van a jellegzetesen multidiszciplináris környezettudomány műveléséhez szükséges biológiai alaptudásnak, melyet kapcsolni képes a többi természettudományos ismerethez. Ismeri az emberi környezetben, a Föld felszíni és felszín közeli szféráiban lejátszódó biológiai, valamint fizikai, kémiai és földtudományi folyamatok közti összefüggéseket, valamint az itt képes az itt lejátszódó biológiai folyamatok kezelésére. A tárgy elvégzése révén, biológiai ismeretekkel felvértezve széles körű, szintetizáló látásmóddal tekint a környezeti problémákra. Képes a környezetünkben előforduló szerves (biológiai minták) anyagok terepi és laboratóriumi adatgyűjtéséhez. Képes az alapvető növény és állatfajok azonosítására. </t>
  </si>
  <si>
    <t>2 zárthelyi dolgozat 50%-os teljesítése</t>
  </si>
  <si>
    <t>2 in-class papers with a minimum passing rate of 50%</t>
  </si>
  <si>
    <t>Az előadások során tárgyalt témakörök: A kémia tárgya, a kémia elem fogalma, relatív atom és móltömeg. Az atomok elektronszerkezete. A periódusos rendszer. A kémiai kötés fogalma. Az anyag halmazállapota. Oldatok. A víz szerkezet, fizikai, kémiai tulajdonságai, biológiai funkciói. Ionegyensúlyok, pH fogalma. Pufferek. Az elektrokémia alapjai redox folyamatok, redoxpotenciál. Szervetlen kémia. Nemfémes elemek és vegyületeik tulajdonsága. Fémek, az ötvözetek fogalma. Korrózió. Az élő anyag kémiai összetétele és szerveződési szintje. A biogén elemek és szervetlen ionok szerepe. A diffúzió és az ozmózis folyamata. Szénvegyületek általános jellemzése. A szerves vegyületek csoportosítása és reakciókészségük. Alkoholok, fenolok, éterek, aldehidek, ketonok, karbonsavak, aminok, aminosavak. Természetes Szerves vegyületek jellegzetességei, funkciós csoportok. Műanyagok.</t>
  </si>
  <si>
    <t>Topics discussed during the lectures: The subject of chemistry, the concept of the chemical element, relative atomic and molecular weight. The electronic structure of atoms. The Periodic System. The concept of chemical bond. State of the substance. Solutions. The structure of water, its physical and chemical properties and biological functions. Ion balance, the concept of pH. Buffers. The basics of electro-chemistry, redox processes, redox potential. Inorganic chemistry. The properties of Non-metallic elements and compounds. The concept of metals and alloys. Corrosion. The chemical composition and level of organization of living matter. The biogenic components and inorganic ions. Diffusion and osmosis process. General characteristics of carbon compounds. Grouping and reactivity of their organic compounds. Alcohols, phenols, ethers, aldehydes, ketones, carboxylic acids, amines, amino acids. The characteristics of natural organic compounds, functional groups. Plastics.</t>
  </si>
  <si>
    <t>A hallgató rendelkezik rendszerszerű alapvető kémiai ismeretekkel. Ismeri az összefüggéseket a különböző tárgyak keretében elsajátított ismeretkörök között Képes a különböző természettudományos szakterületek tudás- és ismeretanyaga közötti összefüggések felismerésére, integrációjára Képes interdiszciplináris gondolkodásra, meg tudja határozni a kollaborációs munkákba bevonandók körét. Törekszik a természet és az ember viszonyának, az ember és más élő szervezetek testfelépítésének, működésének megismerésére.</t>
  </si>
  <si>
    <t>Student provides systematic basic knowledge of chemistry. He or she knows the relationships between the knowledge acquired in the various subjects, especially in the relationship between chemical and biological systems.The student diposes systematic basic science knowledge.                                                                  The student knows the relationships between the subjects learned in different subjects                                                       The student is able to recognize and integrate the relationships between the knowledge and knowledge of different sciences                                                        The student is able to think  interdisciplinary, he/she can determine the scope of collaborative work.                        The student strives to get acquainted with the relationship between nature and man, the body structure and functioning of man and other living organisms.</t>
  </si>
  <si>
    <t xml:space="preserve">
Gergely P., - Erdődi F., - Vereb Gy.: Általános és bioszervetlen kémia. Semmelweis Kiadó, Budapest, 2002. ISBN 963-9214-31-0
Boksay Z.: Általános kémia I-II. ELTE jegyzete. Budapest. 1995.
Ebbing D.: General Chemistry. Houghton Mifflin Company. Boston. 1984.
Villányi Attila: Kémia a kétszintű érettségire, Kemavill Bt, Budapest, 2004.  ISBN 963-212-130-9
Maleczkiné Szenes Márta: Kémiai számítások, kémiai gondolatok. Veszprémi Egyetem 1995.  ISBN 963-7332-36-7
Sinkó Katalin.: Általános Kémiai Példatár, ELTE, Budapest.  ISBN 978-963-9656-37-6 </t>
  </si>
  <si>
    <t>Gyakorlati jegy</t>
  </si>
  <si>
    <t>Term grade</t>
  </si>
  <si>
    <t>Célkitűzés: A természettudományos orientációjú hallgatók részére tartandó bevezető előadás, amely elhelyezi a fizikát a társtudományok rendszerében. A természettudományok interdiszciplinaritásának a hangsúlyozása révén olyan fizikai elvek és módszerek kerülnek bemutatásra, amit a hallgatók könnyen használhatnak egyéb területeken.
A tantárgy tartalma: A fizika helye a természettudományok körében. A fizikai megismerési folyamat és módszerei. Alapvető fizikai kölcsönhatások, jellemzésük, megjelenésük a természetben. Mozgások kinematikai- és dinamikai leírása. A termodinamika főtételei. Halmazállapot-változások. Elektrosztatikai alapfogalmak és alapjelenségek. Az elektromos tér, térerősség fogalma értelmezése. Egyenáramú áramforrások és jellemzésük. Ohm-törvénye, Kirchoff-törvények. Áramvezetési mechanizmusok. Elektromos vezetés félvezetőkben. Váltakozó áram és szerepe a mindennapokban. A teljes elektromágneses színkép és tartomány.  Geometriai optika, optikai eszközök és alkalmazásuk.  Természetesés poláros fény. A radioaktivitás és szerepe a mindennapi életben. Méret és energiatartományok. Anyagvizsgálati módszerek. Az energiatermelés alapelvei és lehetséges formái.</t>
  </si>
  <si>
    <t xml:space="preserve">Objective: An introductory lecture for students majoring in science. The course describes the place of physics among the sciences. It also stresses the interdisciplinary nature of sciences and demonstrates principles and methods that students can easily use in other fields. 
Subject programme: The place of physics among sciences. The scientific method in physics. Basic interaction types, their characterization and appearance in nature. Kinematic and dynamic description of motion. Laws of thermodynamics. Phase change. Basic electrostatic concepts and phenomena. The electric field, field strength. DC power source. Ohm's law, Kirchhoff’s circuit laws. Electric conduction mechanisms. Current in semiconductors. Alternating current and its role in everyday life. The electromagnetic spectrum. Geometric optics, optical devices and their applications. Unpolarized and polarized light. Radioactivity and its role in everyday life. Size and energy ranges. Material examination methods. Principles and possible ways of energy production. </t>
  </si>
  <si>
    <t>Tudás: 
Rendelkezik rendszerszerű alapvető természettudományos ismeretekkel. Ismeri és alkalmazni tudja a fizika alapvető törvényeit és összefüggéseit a a mindennapi élet különböző területein.
Képesség: 
Képes a fizika és a különböző természettudományos szakterületek tudás- és ismeretanyaga közötti összefüggések felismerésére, integrációjára. Ismeri az alapvető vizsgálati módszereket és eszközöket és képes ezek alkalmazására és használatára, a nyert eredmények értelmezésére. Ismeri a hétköznapi életben előforduló eszközök, közelekedési eszközök, használati tárgyak működésének alapelveit.
Attitűd: 
Nyitott a természettudományos kutatási eredmények megismerésére, a szakmai együttműködésre. Nyitott az új ismeretek befogadására, tanulásra és művelődésre.</t>
  </si>
  <si>
    <t>Knowledge: 
Students have a systematic basic knowledge of science. They understand the laws of physics and are able to use their knowledge in different fields of the everyday life.
Ability: 
Students are capable of recognizing and integrating relationships between physics and other science areas. They are capable of using basic examination methods and instruments and of evaluating results. Students are familiar with fundamentals of traffic and houshold instruments.
Attitude: 
Students are open to learning about new scientific discoveries and to collaboration with others. They are open to receiving new ideas and to self-improvement.</t>
  </si>
  <si>
    <t xml:space="preserve">1. Holics László: Fizika, Akadémiai Kiadó, Bp., 2011. ISBN: 9789630584876
2. Erlichné-Hadházy-Hargitainé-Kiss-Nyilas-Simkovicsné-Vallner-Iszáj: Természettudományi alapismeretek, Bessenyei Könyvkiadó, Nyíregyháza, 2000.     
3. Középiskolai fizika tankönyvek, Mozaik Kiadó </t>
  </si>
  <si>
    <t xml:space="preserve">Informatikai, információelméleti alapfogalmak megismerése, az információtörténet főbb vonulatai. Az információs és tudástársadalom jellemzői.
A számítógép működése, részei (hardver). Szoftverek - tipizálásuk, jellemzőik. Operációs rendszerek, segédprogramok.
Digitális tartalmak előállításának elméleti és gyakorlati lépései. Irodai szoftverek. Szövegszerkesztés, dokumentumok elkészítése szövegszerkesztő szoftverrel. 
A táblázatkezelés alapjai. Táblázatok készítése irodai szoftverekkel 
Numerikus adatok megjelenítése szoftverek segítségével. Másolható képletek. Numerikus adatok elemzése és megjelenítése. Grafikonok készítése.
Prezentációs szoftverek, alkalmazások. Bemutató készítésének lépései, tartalmi és formai elemei. Képi és egyéb digitális formátumok megjelenítése az előadásban. Multimédia és jellemzői.
Az Internet kialakulása, internetes szolgáltatások. Böngészők. Web 2. szolgáltatások
A web-alapú kommunikáció jellegzetességei. Web-etika, az e-mailezés szabályai és etikai kérdései. Az internetbiztonság kérdései
Mobilapplikációk különböző platformokon. A közösségi média használatának veszélyei és etikai szabályai.
Információ-visszakeresés a neten. Információ-visszakeresésen alapuló gyakorlatok. Tárhelyek, felhők használata.
</t>
  </si>
  <si>
    <t>Basic concepts of information technology, information theory, the main lines of information history. Characteristics of information and knowledge society.
Computer operation, parts (hardware). Software types and features. Operating systems, utilities.
Theoretical and practical steps in the production of digital content. Office software. Text editing, writing documents with word processing software.
Basics of spreadsheets. Creating tables with office software
View numeric data using software. Copyable formulas. Analyzing and displaying numeric data. Creating graphs.
Presentation software, applications. Steps of making presentations, their content and form elements. Displaying visual and other digital formats in the presentation. Multimedia and its features.
Internet development, Internet services. Browsers. Web 2. services
Characteristics of web-based communication. Web ethics, e-mail rules and ethical issues. Internet security issues.
Mobile applications on different platforms. Dangers and ethical rules of using social media.
Information retrieval on the net. Exercises based on information retrieval. Use of storage space and clouds.</t>
  </si>
  <si>
    <t xml:space="preserve">Tudás:
Ismeri azokat az informatikai eszközöket és szoftvereket, amelyek segítik munkáját.
Hatékonyan alkalmazza a szakterületén használatos korszerű informatikai rendszereket, eszközöket.
Képesség: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Autónómia és felelősség:
Felelősséget vállal az általa elkészített digitális dokumentumok tartalmáért.
</t>
  </si>
  <si>
    <t xml:space="preserve">1. Bártfai Barnabás: Office 2016 : Word, Excel, Access, Outlook, PowerPoint, BBS-Info Kft., Budapest, 2016., 456 p. ISBN:9786155477386
2. Fodor Gábor Antal, Farkas Csaba: Windows 10 és Office 2016 felhasználóknak, Budapest, Jedlik Oktatási Stúdió Bt., 2016., 304 p. ISBN:9786155012280
3. Microsoft Office, URL: https://www.office.com/
4. Bártfai Barnabás: Windows 10 mindenkinek, BBS-Info Kft., Budapest, 2016., 340 p ISBN:9786155477218. 
5. Prezi, URL: https://prezi.com/
</t>
  </si>
  <si>
    <t xml:space="preserve">A hallgató a kurzust elvégezve sikeresen átlátja a fontosabb talajtani ismereteket és érti a közöttük lévő összefüggéseket, érti a talajok fő típusainak kialakulási folyamatait (különös tekintettel a hazai talajokra). A hallgatók rutinszerűen alkalmazzák a fontosabb talajfizikai és talajkémiai vizsgálatokat, képesek a kapott eredmények önálló és kritikus értelmezésére, képes a talajokban lévő szerves és szervetlen alkotóelemek eloszlásának és szerkezetének elemzésére, terepi és laboratóriumi adatgyűjtésére. Ismerik a fontosabb hazai szakirodalmakat és a témában fellelhető szakfolyóiratokat és tisztában vannak azzal, hogy ezeknek a szakmai anyagoknak a rendszeres olvasásával tovább bővíthetik tudásukat, illetve további hasznos ismeretek gyűjthetnek, mely további szakmai fejlődésük alapját jelenti. Átlátja az összefüggésüket más diszciplínákkal (földrajz, hidrológia, geológia, ökológia, természet- és környezetvédelem). Ismeri a tárgyhoz kötődő fontosabb szakkifejezések angol nyelvű megfelelőit. Ismeri a természetes és mesterséges talaj környezetben előforduló élő és élettelen anyagok hosszú távú (monitoring) megfigyelési módszereit. -    Képes a talaj környezetben előforduló szerves és szervetlen anyagok terepi és laboratóriumi adatgyűjtéséhez, adatrögzítéséhez, adatfeldolgozásához, valamint adatértelmezéséhez szükséges alapvető informatikai és infokommunikációs módszereket alkalmazni. </t>
  </si>
  <si>
    <t xml:space="preserve">A hallgató átlátja a nemzetközi és a magyar természetvédelem múltját, a magyar természetvédelem szervezeti felépítését, a természet- és a környezetvédelem kapcsolatát. Ismeri a jelentősebb természetvédelmi mozgalmakat. Fontosnak tartja a természeti értékek és természeti területek általános védelmét. Tisztában van a tájvédelem legfontosabb alapvetéseivel. Ismeri védetté nyilvánítási eljárás folyamatát, a jelentősebb védett természeti területeket, a védőövezet szerepét a természetvédelemben. Ismeri a fontosabb a fontosabb nemzetközi természetvédelem egyezményeket, az ökológiai hálózatokat, természetvédelmi szempontú értékelésük. </t>
  </si>
  <si>
    <t>A kurzust elvégző hallgató átfogó ismeretekkel rendelkezik a magyar természetvédelem történetéről, ismeri szervezeti felépítését. Tájékozott a természetvédelem jogi szabályozottságáról, a nemzetközi ajánlásokról és a magyar természetvédelem nemzetközi együttműködéseiről. Ismeri és érti Magyarország természeti adottságait, élőhelyeinek térstruktúráját, ökológiai hálózatának jellemzőit. Ismeri a fontosabb védett területeket Magyarországon (beleértve az összes nemzeti parkot), továbbá néhány ikonikus védett területet a Föld egyéb térségeiben, alaposabb áttekintéssel a környező országokra, különös tekintettel a Kárpát-medencén belül. Felelőséget érez a természeti környezet megóvásáért. Ismeri a természetvédelmi jellegű problémák megoldásának alapvető elméleti és gyakorlati lehetőségeit. Ismeri a környezet- és természetvédelemi, az ipari, a mezőgazdasági, az erdőgazdasági, a vízügyi, az egészségügyi, a települési önkormányzati területeken jelentkező természetvédelmi jellegű problémák megoldásának alapvető elméleti és gyakorlati lehetőségeit.  Képes a természetvédelem, a mezőgazdaság, az erdőgazdaság, a vízügy területén jelentkező természetvédelmi alapismereteket igénylő, elméleti és gyakorlati feladatok ellátására és megoldására. Ismeri a tárgyhoz kötődő fontosabb szakkifejezések angol nyelvű megfelelőit.</t>
  </si>
  <si>
    <t xml:space="preserve">Kárász I. : Környezetbiológia. Nemzeti Tankönyvkiadó, Budapest 1998.
Bodnár László, Fodor István, Lehmann Antal ; szerk. Bodnár László, A környezet- és természetvédelem földrajzi alapjai / ISBN: 963-19-4974-5  
Ajánlott irodalom:
Rakonczay Z.: Természetvédelem. Mezőgazdasági Szaktudás Kiadó. Bp. 1995. ISBN 963-356-164-7
Margóczy K.: Természetvédelmi biológia. JATEPress, Szeged, 1998.
Ehrlich, P, Ehrlich, A.: A fajok kihalása. Göncöl, Budapest, 1995. ISBN: 9637875719
</t>
  </si>
  <si>
    <t>A hallgató ismeri Magyarország védett és fokozottan védett növény- és állatfajainak jelentős részét, életmódjukat, környezeti igényeiket, a fajok fennmaradásához szükséges fontosabb természetvédelmi beavatkozásokat, kezeléseket. Rendelkeznek a természetvédelem gyakorlati alkalmazásához szükséges ismeretekkel. Felismerték a természeti értékek védelmének fontosságát, érzik és átlátják felelőségüket a természeti környezet megóvásában a biodiverzitás megőrzésében.</t>
  </si>
  <si>
    <t>Students know the significant part of Hungary's protected and highly protected species of plants and animals, their lifestyles, their environmental needs, the most important conservation interventions and treatments needed to survive the species. They possess the knowledge necessary for the practical application of nature conservation. They recognized the importance of protecting natural values, felt and understood their responsibility for preserving the natural environment in biodiversity conservation.</t>
  </si>
  <si>
    <t>minden héten zh az előző heti anyagból.nyolc zárthelyi dolgozat átlagának 50%-os teljesítésel</t>
  </si>
  <si>
    <t xml:space="preserve">A kurzus áttekinti azokat a legfontosabb matematikai készségeket és statisztikai eljárásokat, amelyek szükségesek ahhoz, hogy a hallgatók képesek legyenek a biológiai és más kísérletes tudományok mérési eredményeinek elemzésére és értékelésére. Példákon keresztül megismerteti számos környezet- és biológiai tudományokban elterjedt alkalmazás használatához szükséges matematikai alapokat. A 2. szemeszter végére (Biometria 1-2.) a hallgatók képesek lesznek gyakorlatban alkalmazni a tudományos adatértékelés módszereket és ezek eredményeit helyesen értelmezni. </t>
  </si>
  <si>
    <t>Kiss Ferenc, Vallner Judit: Fejezetek a matematika biológiai és környezetvédelmi alkalmazásaiból, Bessenyei György Könyvkiadó, 2001. Kurdics János, Toledo Rodolfo: Statisztika feladatgyűjtemény Excel™ támogatással (http://www.tankonyvtar.hu) Dr. Sváb János: Biometriai módszerek a kutatásban, 1981. Précsényi I., Karsai ., Barta Z. és Székely T. (1995): Alapvető kutatástervezési, statisztikai és projektértékelési módszerek a szupraindividuális biológiában (Debrecen) Reiczigel J., Harnos A., Solymosi N. (2007): Biostatisztika nem statisztikusoknak, , Pars Kft., Budapest. Zar, J. H. (2009): Biostatistical Analysis (5th Edition), Prentice Hall.</t>
  </si>
  <si>
    <t>Környezetfizika</t>
  </si>
  <si>
    <t>Environmental Physics</t>
  </si>
  <si>
    <t>A hallgató átfogó ismeretekkel rendelkezik az élővilág és a társadalom felszínformáló tevékenységéről. Érti és átlátja a klímaváltozással kapcsolatos teóriákat. Tájékozott az antropogén hatások éghajlatra gyakorolt hatásai felől, ezzel kapcsolatban tisztába van a társadalom a felelőségét illetően, beleértve saját magát is, érti és alkalmazza a „cselekedj lokálisan és gondolkodj globálisan” elvét. Birtokában van a hidrológiai alapismereteknek, melyeket eredményesen összekapcsol a klimatológiai, és környezetvédelmi ismereteivel. Ismeri a tájbeosztási rendszereket Magyarországon, a hazai élőhely típusokat. Átlátja (építve a korábbi kurzusokon tanult alapozó tárgyak ismeretanyagára) az emberi környezetben, a Föld felszíni és felszín közeli szféráiban lejátszódó fizikai, kémiai, földtudományi és biológiai folyamatok közti összefüggéseket. Képes a Föld felszíni és felszín közeli szféráiban lejátszódó folyamatok multidiszciplináris áttekintésére. Átérzi és ezáltal érzékeny az őt körülvevő és a globális léptékben jelentkező környezeti problémákra és válságokra.</t>
  </si>
  <si>
    <t>Egy félévközi ZH megfelelő teljesítése-</t>
  </si>
  <si>
    <t>Accomplish one mid-term test.</t>
  </si>
  <si>
    <t xml:space="preserve">A tárgy célja, hogy a rendszertani és szervezettani tárgyak keretében elsajátított ismeretekre építve, ismerjék az ökológia történetét, alapvető kérdéseit, vizsgálati módszereit, feltárt jelenségeket, összefüggéseket és folyamatokat, valamint főbb kutatási területeit.  Célunk, hogy a hallgatók megfelelő elméleti és gyakorlati hátérrel rendelkezzenek az Evolúcióbiológia, Környezetvédelem, Természetvédelem, valamint Viselkedésökológia tárgyak elsajátításához.
Ökológiai története, az ökológiai szemlélet kialakulása, vizsgálati kérdései. Szünbiológia. 
Biológiai szerveződési szintek és a szupraindividuális organizáció. Ökológiai tényezők és a környezet. A populáció fogalma és jellemzői. Términtázat, életmenet stratégiák. Populációdemográfia. A populációdinamika alapfogalmai. Populációnövekedési modellek. Elemi populációs kölcsönhatások. Együttélés, versengés, élősködés, táplálkozási kapcsolatok. Versengés és niche. A  niche-fogalom  kialakulása, a  niche  jellemzése.  Növényi és állati populációk kölcsönhatásai. Az életközösségek szerveződése. Szukcesszió. Az ökoszisztéma fogalma, anyagforgalom és energiaáramlás. Biológiai produkció. Táplálkozási hálózatok. Az ökológiai rendszerek stabilitása, a degradációt kiváltó környezeti tényezők és hatásai. A biológiai sokféleség, diverzitás értelmezése. Bioszféra. Környezetminőség fogalmának ökológiai értelmezése. Szünbiológiai indikáció elve és alkalmazási lehetőségei. Környezetterhelés biológiai indikátorai, jelző és mérő élőlények. Biológiai monitoring rendszerek.
</t>
  </si>
  <si>
    <t xml:space="preserve">Átfogó ismertekkel rendelkezik az ökológia tudományterületén, amely alapot a helyi, regionális és globális szinten jelentkező főbb ökológiai folyamatok értelmezésére, ökológiai vizsgálatokban részvételre, valamint a mesterképzésben való részvételre. Ismeri  az ökológia főbb terepi, laboratóriumi és gyakorlati  módszereit, tisztában az alapvető alkalmazási területekkel. Képes az ökológiai folyamatokkal kapcsolatos törvényszerűségek feltárására, megfogalmazására. Képes az ökológia keretében elsajátított tudás és megismerés alkalmazására, közreműködni a tudományos kutatásban és új tudományos eredmények létrehozásában.  Ismeri az ökológia szakterület műveléséhez szükséges alapvető idegennyelvű kifejezéseket. Terepi és laboratóriumi tevékenysége, tanulási folyamatai során környezettudatos magatartást mutat. Nyitott az újabb ökológiai kutatási eredmények megismerésére, a szakmai együttműködésre. Törekszik arra, hogy környezetében a természet és az ember viszonyának témakörében a megismert ökológia törvényszerűségek és folyamatok ismeretében felelős véleményt nyilvánítson, azt a lehető legszélesebb körben megismertesse. 
</t>
  </si>
  <si>
    <t>Három félévközi ZH megfelelő teljesítése a vizsgára bocsátáshoz, Írásbeli és szóbeli vizsga</t>
  </si>
  <si>
    <t xml:space="preserve">Pásztor E. és Oborny B (szerk) (2007) Ökológia. Nemzeti Tankönyvkiadó, Budapest, ISBN 978 963 19 5950 5
Szentesi, Á., Török, J. (1997) Állatökológiai. Kovásznai Kiadó, Budapest, ISBN 963 85587 5 X
Juhász-Nagy, P. (1984) Beszélgetések az ökológiáról. Mezőgazdasági, Budapest, ISBN 963 231 998 2
M. Begon, J.L. Harper &amp; C.R. Townsend (1996) Ecology, Individuals, Population and Communities. 
Blackwell Sci. Publ., ISBN 0 632 03801 2
</t>
  </si>
  <si>
    <t>Képes az élő és élettelen környezeti mintákra alkalmazható adatgyűjtésre, adatrögzítésre, az adatok feldolgozására és értelmezésére. Képes az alapvető statisztikai és adatértékelési módszerek használatára, adott kontextusban a megfelelő módszerek kiválasztására, és ezen módszerek tekintetében képes előrelátó módon megtervezni egy kutatást. Az adatértelmezés, értékelés során törekszik az alapvető összefüggések felismerésére, az adatgyűjtés során törekszik a multidiszciplinaritásban rejlő lehetőségek kihasználására, a környezettudományok és természettudományok tudományterületi szakembereivel való együttműködésre. Képes a terepi és laboratóriumi adatgyűjtéséhez, adatrögzítéséhez, adatfeldolgozásához, valamint adatértelmezéséhez szükséges alapvető informatikai és infokommunikációs módszereket alkalmazni. Törekszik a professzionális statisztikai, térinformatikai, bioinformatikai programcsomagok szakterületén nyújtotta lehetőségeinek megismerésére.</t>
  </si>
  <si>
    <t>Három félévközi ZH megfelelő teljesítése.</t>
  </si>
  <si>
    <t>A tantárgy teljesítése révén a hallgatók tisztában vannak a legfontosabb egészségtani alapismereteket. Tisztában vannak a prevenció fontosságával, a betegségek forrásaival, kezelésük lehetőségeivel és a leglényegesebb baleset- és munkavédelmi irányelvekkel. Ismerik a környezeti eredetű egészségre káros szervetlen-, illetve szerves anyagokat. Ismerik az egészségügyi területeken jelentkező, környezet- és természetvédelmi jellegű problémák megoldásának alapvető elméleti és gyakorlati lehetőségeit. Képes az egészségügy területén jelentkező környezet- és természetvédelmi alapismereteket igénylő, elméleti és gyakorlati feladatok ellátására és megoldására.</t>
  </si>
  <si>
    <t xml:space="preserve">Egészségpszichológia a gyakorlatban. Szerkesztette: Kállai-Varga-Oláh Medicina 2006
Dési I. (szerk.): Népegészségtan Medicina 2000
Ádány R. (szerk): A magyar lakosság egészségi állapota az ezredfordulón Medicina 2003
Egészségtan Műszaki Kiadó 2001
</t>
  </si>
  <si>
    <t>Környezetminősítés és állapotértékelés</t>
  </si>
  <si>
    <t xml:space="preserve">A tárgy célja, hogy az „Ökológia I.” tárgy keretében elsajátított elméleti ismeretekre építve, a gyakorlatban és terepi/laboratóriumi körülmények között sajátítsák el az ökológia alapvető vizsgálati módszereit, képesek legyenek a kérdés felvetésétől a vizsgálatok tervezésén, kivitelezésén át az eredmények értelmezésére, önálló vizsgálat keretében. 
Terepi felmérő módszerek: abszolúlt-relatív módszerek, mintavételi stratégiák. A becslés  tulajdonságai.  Botanikai adat-felvételezési módszerek. Állattani adatfelvételi módszerek és eszközök. Adatelemzési módszerek, eljárások. Terepi felmérések tervezése, kivitelezése adatok és
eredmények kiértékelése. Terepi vizsgálat tervezése populációk és élőlény közösségek felmérésére. Populációk nagyságát, eloszlását becslő és a közösség sokféleségét mérő módszerek alkalmazása. 
Erdei fásszárú és madár közösségen végzett önálló terepi adatfelvételezés alapján a különböző jellegű erdőrészletek jellemzése és összehasonlítása 
</t>
  </si>
  <si>
    <t xml:space="preserve">Ismeri és használja azokat a terepi, laboratóriumi és gyakorlati eszközöket és módszereket, melyekkel az ökológia szakterületekhez kapcsolódó vizsgálati, mérési módszereket alapszinten gyakorolni tudja. Képes alapvető ökológia vizsgálati módszerek és eszközök önálló alkalmazására és használatára, a nyert eredmények értelmezésére. Képes a munkakörnyezetet fenntartható módon megtervezni és működtetni, a környezet- és természettudatos szemléletet a napi gyakorlatba átültetni. Terepi és laboratóriumi tevékenysége, tanulási folyamatai során környezettudatos magatartást mutat. Rendelkezik kisebb gyakorlati munkacsoportok irányításához, munkájuk megszervezéséhez szükséges önállósággal az ökológia területén. </t>
  </si>
  <si>
    <t>Félévközi zh-k megfelelő teljesítése</t>
  </si>
  <si>
    <t>Accomplish mid-term tests</t>
  </si>
  <si>
    <t xml:space="preserve">A tárgy célja, hogy a rendszertani és szervezettani tárgyak, valamint az Ökológia keretében elsajátított ismeretekre építve, ismerjék a természetvédelem és konzervációbiológia történetét, feladatait, vizsgálati módszereit, feltárt jelenségeket, összefüggéseket és folyamatokat, valamint főbb kutatási területeit.  Célunk, hogy a hallgatók megfelelő elméleti és gyakorlati hátérrel rendelkezzenek a természetvédelem területén, rendelkezzenek azokkal az ismeretekkel, amelyek révén értelmezni és értelmezni és magyarázni tudják a helyi, országos, regionális és globális szinteken jelentkező természetvédelmi problémákat és azok kezelését.
A Természetvédelem, konzervációbiológia története és jelenlegi helyzete. A  biológiai  sokféleség  típusai  és  mérése.  Biodiverzitás  megoszlása  a  Földön.  A biodiverzitás értékelése. A fajok kihalása az ember előtt és az emberi tevékenység következtében. Kihalással fenyegetettség, természetvédelmi kategóriák. Élőhelyek pusztulása, fragmentációja, leromlása. Túlzott hasznosítás, idegenhonos fajok. Kis populációk problémái. A populációvédelem alapjai. Ex situ védelem. Génforrások megőrzésének aktív módjai: génbanki megőrzés. Védett területek típusai, tervezése, létrehozása. Természetvédelmi kezelés. A nem védett területek jelentősége. Élőhely-helyreállítás. Természetvédelmet szolgáló jogi, gazdaságpolitikai eszközök társadalmi  környezet.  Biodiverzitás  monitorozás  céljai,  főbb  módszerei,  hazai  és nemzetközi  programjai.  Védett  növény-,  állatfajok  és  területek  Magyarországon. A föld kiemelkedő jelentőségű védett területei.
</t>
  </si>
  <si>
    <t>Standovár T., Primack, R.B. (2001) A természetvédelmi biológia alapjai. Nemzeti Tankönyvkiadó, Budapest, ISBN 963 19 21565
Pásztor E., Oborny B. (szerk) (2007) Ökológia. Nemzeti Tankönyvkiadó, Budapest, ISBN 978 963 19 5950 5
Rakonczay Z. (1995) Természetvédelem. Mezőgazdasági Szaktudás Kiadó, Budapest, ISBN: 9633561647
Szép T., Margóczi K., Tóth A. (2011) Biodiverzitás monitorozás, Nyíregyháza, e-tankönyv</t>
  </si>
  <si>
    <t>két zárthelyi dolgozat és egy házi dolgozat</t>
  </si>
  <si>
    <t>Two practical exams and one homemade script</t>
  </si>
  <si>
    <t>Állatkerti védelem alapjai</t>
  </si>
  <si>
    <t>Cél: Ismerni az állatkertek szerepét, az ex situ konzerváciobiológia elméleti és technikai alapjait. Tartalom: Az állatkertek története. Az ex situ védelem főbb típusai, lehetőségei és problémái. Az állatkertek és botanikus kertek védelmi tevékenysége. A veszélyeztetett fajok tenyésztési programjainak elmélete és gyakorlata. Az állatkerti ápoló szerepe és feladatai. Az állatkertek kapcsolata a környezeti neveléssel.</t>
  </si>
  <si>
    <t>A kurzust elvégző hallgató rendelkezik számos alapvető háttértantárgy fogalomkészletével – állatismeret, természetvédelem, ökológia – és ezekre alapozva ismeri az ex situ és in situ védelem feltételeit. Ismeri az állatkertek – bemutatáson-, szórakoztatáson túli – szerepét a kutatásban, ismeretterjesztésben és nemzetközi szervezetekben és ehhez kapcsolódóan a különböző fajmegmentési programokban. Képes az állatkertekben folyó munka aspektusait társadalmi-, környezet- és természetvédelmi szempontból értékelni és bemutatni. Törekszik az ember és természet kapcsolatának bemutatására az állatkertekben végzett munka és feladatok alapján, valamint képes ezeket bioetikai, kutatásetikai szempontok alapján is értelmezni és közvetíteni környezete felé.</t>
  </si>
  <si>
    <t>Pies, Robert Hofen, Schulz (2000) Az állatkerti állattartás alapjai. Magyar Állatkertek Szövetsége, Budapest. Standovár T. és Primack R.B. (2001) A természetvédelmi biológia alapjai. Nemzeti Tankönyvkiadó, Budapest</t>
  </si>
  <si>
    <t>A tárgy célja, hogy a hallgató a már elsajátított, biológiai, kémiai, informatikai, kommunikációs, ismeretekre alapozva, a környezetvédelmi jogi szabályozás tárgykörében gyakorlati ismereteket szerezzen, alkalmazva az államigazgatási jog általános eljárási szabályait, harmonizálva a környezettudatos gondolkodás folyamatosan bővülő területeit.</t>
  </si>
  <si>
    <t xml:space="preserve">A hallgató ismeri és átlátja a környezetvédelmi szabályozás elméleti és gyakorlati összefüggéseit, a környezeti hatások és kockázatok problémáját. Tisztában van a  környezetpolitika alapvető összefüggéseivel. Építve alapképzés során szerzett ismereteire, valamint a környezetvédelmi műszaki általános képzésre, a környezet és gazdaság kapcsolatrendszerének korábban szerzett ismeretére, valamint a környezetvédelmi jogi ismeretanyagra, a hallgató el tud igazodni, a tételes szakmai tudás, az általános elvek, a szabályozási formák, az anyagi jog, és az eljárási jog területén egyaránt.
Ismeri és átlátja a környezeti szempontból fontos, jogi szabályozások környezetre és a társadalomra gyakorolt hatásait.
</t>
  </si>
  <si>
    <t>Bevezetés a jog- és államtudományokba /Bódig-Szabadfalvi- P.Szabó-Szabó M.-
H.Szilágyi-Takács-Ződi/
Környezetvédelmi jog /dr.Bándi Gyula/
Tudomány– jogtudomány-joggyakorlat / Szabó M. /</t>
  </si>
  <si>
    <t xml:space="preserve">A tantárgy egyes fejezetei arra szeretnének rávilágítani, hogy az ember fejlődése során hogyan változtatta meg a saját környezetét a gazdaság növekedése érdekében, és ezt hogyan alapozták meg a tudományos ismeretek.
A tantárgy főbb témakörei: A tudomány és a technika együttes hatása a környezetre. A környezeti problémák globálissá válásának kezdetei. A környezetszennyezés tudományos és politikai kérdéssé válása. Az emberi alkotások, tevékenységek, tudományos és technikai felfedezések hatása a környezetre.
</t>
  </si>
  <si>
    <t xml:space="preserve">A kurzust elvégző hallgatók átfogó ismeretekkel rendelkeznek a természet és a tudomány történetéről, összefüggéseiről.
Felismerik a természeti értékek védelmének fontosságát, érzik felelőségüket a természeti környezet megóvásában a biodiverzitás megőrzésében a jövő generációinak érdekében
</t>
  </si>
  <si>
    <t xml:space="preserve">Kiss Ferenc – Szabó Árpád: Környezet-tudomány-történet, Bessenyei Kiadó, 2005.
Szabó Árpád: Magyar természettudósok, 2002
Benedek István: A tudás útja, 2001
Markham, Adam: A Brief History of Pollution, 1994
Derek Wall: Green History, 1993
</t>
  </si>
  <si>
    <t xml:space="preserve">A környezet és a gazdaság kapcsolata (ökológia-ökonómia). A környezeti döntések három főtípusa. A makroökonómia rövid áttekintése. A haszon áldozatköltség és meghatározása. A termelési lehetőségek határgörbéje. A természeti erőforrások  értékelésének módszere. A mikroökonómia rövid áttekintése. A kereslet és a kínálat. A piaci egyensúly. Fogyasztói és termelői többlet. Környezetvédelmi szabályozás hatása a vállalatra. Esettanulmányok. Az új hulladékgazdálkodási értékrend. A hulladék és szennyezés fogalma és környezeti
hatásai. Települési hulladékok. A szilárd és folyékony hulladékok jellemzői. A települési
szilárd hulladékok kezelése. Gyűjtés, szállítás, lerakás. Hulladékégetés, pirolízis.
Komposztálás. Biogáz előállítás. Másodnyersanyag visszanyerés. Kezelés, hasznosítási
lehetőségek. Termelési hulladékok. Az ipari technológiák szennyezése (emisszió,
hőterhelés) és hulladékkibocsátása. Az energiaipar szennyezései és hulladékai. Termelési,
nem veszélyes hulladékok hasznosítása. Különleges kezelést igénylő (veszélyes)
hulladékok keletkezése és jellemzői. Gyűjtés, szállítás, átmeneti tárolás, előkezelés, égetés,
végleges lerakás. Termékértékelés. Újrahasznosítási szemlélet. Életciklus analízis. 
</t>
  </si>
  <si>
    <t xml:space="preserve">Ismerjék meg a hulladékok káros hatását megelőző hulladékgazdálkodási eljárásokat,
technológiákat, a hulladékfeldolgozás módszereit és a hulladékszegény technológiákat. Képes legyen a környezetvédelmi problémák kérdéskörének - különös tekintettel a pontforrásokra - több oldalról való vizsgálatára.  Ismerje a környezet- és természetvédelemi, az ipari, a mezőgazdasági, a települési önkormányzati területeken jelentkező, környezet- és természetvédelmi jellegű problémák megoldásának alapvető elméleti és gyakorlati lehetőségeit, szempontjait és megoldási lehetőségeit. 
</t>
  </si>
  <si>
    <t xml:space="preserve">Vermes L.: Hulladékgazdálkodás, hulladékhasznosítás, Mezőgazda Kiadó, Budapest: 1-201,1998.
Barótfi I. (szerk.): Környezettechnika, Mezőgazda Kiadó, Budapest: 1-981, 2000.
Zimler T. (szerk.): Hulladékgazdálkodás, Tertia Kiadó, Budapest: 1320, 2003.
2000. évi XLIII. törvény a hulladékgazdálkodásról
</t>
  </si>
  <si>
    <t>A tárgy célja, hogy a hallgatók elsajátítsák azokat a  gyakorlati ismereteket, amelyek alapján részt tudnak venni biodiverzitás monitorozó munkákban, közreműködhetnek azok fejlesztésébe és működtetésébe. A gyakorlat során elsajátítandó ismeretek: Felmérési adatok statisztikai elemzési módszerei. Számíógépes adatbázisok használata és fejlesztése. Légi és műholdas felvételek használata a felmérések során. Globális, regionális és lokális biodiverzitás monitorozó programok. Biodiverzitás programok főbb eredményei és alkalmazásai.</t>
  </si>
  <si>
    <t xml:space="preserve">Ismeri és használja azokat a főbb terepi, laboratóriumi és gyakorlati eszközöket, informatikai, valamint egyéb módszereket, melyekkel biodiverzitás monitorozáshoz kapcsolódó vizsgálati, mérési módszereket alapszinten gyakorolni tudja. Képes alapvető biodierzitás monitorozó vizsgálati módszerek és eszközök alkalmazására és használatára, a nyert eredmények értelmezésére. Képes a természetes és mesterséges környezetben előforduló élő szervezetek hosszú távú (monitoring) megfigyelésére. Képes az egyes környezeti szférákat multidiszciplinárisan kutató felsőoktatási és kutató-fejlesztő intézeteknél folyó kutatásokba bekapcsolódni és ott kutatói feladatokat ellátni. Képes a munkakörnyezetet fenntartható módon megtervezni és működtetni, a környezet- és természettudatos szemléletet a napi gyakorlatba átültetni. Terepi és laboratóriumi tevékenysége, tanulási folyamatai során környezettudatos magatartást mutat. Rendelkezik kisebb gyakorlati munkacsoportok irányításához, munkájuk megszervezéséhez szükséges önállósággal a biodiverzitás monitorozás területén. </t>
  </si>
  <si>
    <t xml:space="preserve">Szép T., Tóth A., Margóczi K. (2011) Biomonitorozás, (http://www.tankonyvtar.hu)
Horváth, F., Korsós, Z., Kovácsné Láng, E., Matskási, I. (eds) (1997): Nemzeti
Biodiverzitás-monitorozó Rendszer kézikönyvsorozat kötetei. Magyar
Természettudományi Múzeum, Budapest
Bibby, C.J., Burgess, N.D., Hill, D.A., Mustoe, S.H. (2000) Bird Census Techniques.
Academic Press, London ISBN 0 12 095831 7
</t>
  </si>
  <si>
    <t>The purpose of the course is to enable the students to have a biological foundation for the environmental science. Due to the practical aspect of the subject, it can help with the resolution of biological-based environmental problems. Students learn about the principles of classification of plant and animal species, learn basic phytogeographical and association knowledge, learn about the most important domestic aquatic and terrestrial habitat types and their characteristics. During the semester, the following topics are discussed: Principles of systematization of plants. Evolution, characterization and organization of algae, lichens, mosses and fungi. Evolution and classification of plants. The formation of the Hungarian flora and plant cover, the composition of the Hungarian flora. Major plant associations of Hungary. Zonal, extrazonal and edaphic associations. The most important habitat types of the Carpathian Basin and Hungary. The hypotheses of living material, the origin of life. Basics of taxonomy and systematics. Concept of breed. Speciation and its types. Evolutionary theories. Ethology and behavioral ecology. Phylogenesis, characterization and environmentally important taxa of invertebrate animals. Phylogenesis, characterization and environmentally important taxa of vertebrates. Evolution, characterization and taxonomy of mammals. Human evolution.</t>
  </si>
  <si>
    <t>After the completion of the course, students possess the biological knowledge necessary for the work of a typically multidisciplinary environmental science, which can be linked to other scientific fields.Students are familiar with the relationships between biological, physical, chemical, and geological processes in the human environment, the Earth’s surface, and near-spheres. By completion of the course, with biological knowledge, students can look at the environmental problems with a very synthetical view. Experts with a degree in environmental science are able to collect field and laboratory data for organic (biological) samples in our environment. They are capable of identifying basic plant and animal species.</t>
  </si>
  <si>
    <t>Students know  the main characteristic features of soil, the morphological regions of Hungary, formation of differents soil types, water, air and thermal processes in the soil. They realize the characteristics of soil (structural, morphological, acidity, water processes), soil maps and determination of the mechanical composition of the soil. They can apply soil structure determination. They know precipitations and secondary formations in soils, pH tests, the examination of the soil water management properties, soil maps, soil degradation processes, and Hungary’s Nature and Landscape. The Carpathian Basin. Formation of relief in Hungary.</t>
  </si>
  <si>
    <t>Students know the most important soil knowledge, can interpret the relationships between them and the development processes of the main types of soils (with special regard to the Hungarian soils). Students routinely use the most important soil physics and soil chemistry studies. They are able to interpret the results critically and independently, and analyze the structure of organic and inorganic constituents in soils. They know the most important literature and the specialized journals available on this topic, additionally, they can incorporate more useful knowledge that is the basis of their further professional development. They see their relationship with other disciplines (geography, hydrology, geology, ecology, nature and environment). Students are familiar with major English-language equivalents of terms related to the subject. They are familiar with the long-term monitoring methods of living and inanimate substances in the natural and artificial soil environment.</t>
  </si>
  <si>
    <t>Students realize the history of the Hungarian nature conservation; structure of the Hungarian nature conservation; the relationship between nature and the environment; environmental movements; general protection of natural resources and natural areas; landscape conservation; Red Books; The IUCN resolution of the national parks; The Hungarian international nature conservation cooperation; criteria of ecological networks, conservation assessments. They know the process of declaring protected areas, protection zones, protected plant and animal species; Ecological networks in Hungary and the European Union; National parks and other nature conservation areas in Hungary, and the most important national parks in the world.</t>
  </si>
  <si>
    <t>Students know the history of Hungarian nature protection, organization, the nature protection laws, international recommendations and the international co-operation for Hungarian environmental protection. They know Hungary's natural characteristics, spatial structure of habitats, ecological network characteristics and the most important protected areas. Students are familiar with major English-language equivalents of terms related to the subject.</t>
  </si>
  <si>
    <t>Students can characterize a lot of protected and strictly protected Hungarian plant and animal species. Students know life protected species, environmental needs, conservation interventions, treatments, first of all racial stamps of lifestyles, defense strategies, conservation status, reasons of protection. Students can differentiate between species and know the protected plant and animal species based on declared criteria. They know threats and hazard categories. They realize opportunities for practical protection: in situ and ex situ conservation and the inanimate environment and domestic habitats. Relationships of protected organisms.</t>
  </si>
  <si>
    <t>Students know the wildlife and the surface forming social activities and the effect of human-made climate change. They know and understand theories about climate change. They possess basic knowledge of hydrology, which is effectively coupled with climatological and environmental knowledge. They realize the habitat types in Hungary. They are capable of multidisciplinary review of processes in Earth's surface and near-spheres.</t>
  </si>
  <si>
    <t>Students know the history, basic questions, methods, main relationships, processes and research areas of ecology. The main task of the course to provide basic theoretical and practical background for courses of Evolutionary Biology, Environmental Protection, Concervation Biology, Behavioural Ecology. History of the Ecology, Biological Organisation, Environment and Ecological Factors, Biological Population, Basic Population Processes, Spatial Patterns, Population demography, Population modelling, Coevolution, Introduction in the Behavioural Ecology, Interactions among populations, Competition and Niche theory, Structure and change of plant and animal communities, Succession, Stability and degradation of the Ecological systems, Biological production, Hydro and Terrestrial ecological systems, Ecological indication and its application, Biological monitoring.</t>
  </si>
  <si>
    <t>Students have extensive knowledge in the field of ecology, which is the basis for interpreting the major ecological processes at local, regional and global level, participating in ecological examinations and participating in a master's degree programme. Students know the main field, laboratory and practical ecological methods and are aware of the application of it. Students are able to discover and formulate ecological processes. Students are able to apply skills acquired in the frame of ecology and to contribute to scientific studies, to produce new scientific results. Students know basic foreign expressions, important for ecological studies. Students show environmentally conscious practice during their field, laboratory and learning activities. Students are open to new ecological results and for professional co-operation. They strive to responsibly share their opinion in the field of relationship between humankind and nature in terms of known ecological processess and laws for a wider audience.</t>
  </si>
  <si>
    <t>The course summarizes the most important mathematical skills that make students able to use and evaluate results of biological and other experimental sciences. It includes examples of mathematics of biological and environmental applications. At the end of the 2nd semester (Biometrics 1-2), students will be able to evaluate the practical aspects of scientific data analysis and properly interpret them.</t>
  </si>
  <si>
    <t>Students are capable of collecting, recording, processing and interpreting data for living and lifeless environmental samples. They are able to use basic statistical and data evaluation methods, to select the right evaluation methods in a given context, and to independently design a simple research. They strive to identify basic relationships during data evaluation and interpretation, and strive to exploit the opportunities of multidisciplinarity in the data collection, especially in collaboration with experts of different fields of environmental and natural sciences. They are able to apply the basic IT and information communication methods required for field and laboratory data collection, data capture, data processing and data interpreting. They strive to get to know the opportunities of professional statistical, geoinformatics and bioinformatics software packages.</t>
  </si>
  <si>
    <t>The aim of the course is to provide students with most important segments of knowledge of helath related to the relation between humans and environment. The effects of environmental harm on humans. The concept of health. The concept of inner and outer environment. The significance of environmental indications and their perceptions (senses, sensory organs). Dimensions of health. Healthy lifestyle factors. Physical health conditions. Hygiene: environmental hygiene; personal hygiene. Healthy lifestyle, risk factors, primer prevention. Healthy nutrition, nutritional quality of the body's function. Food safety. The role of exercise in health preservation. Disease classification. The relationship between physical and mental health. Harmful habits and addictions. Addiction recognition and the most important things to do. Healthy sport. Relaxation and health protection. Sexual education. First aid and resuscitation. Discussions on lifestyles, diseases, the preservation of the natural environment and the underlying mechanisms are discussed. Different explanations and cures for health and illness. Relationships between movement, lifestyle and energy needs. The role of nutrition and respiration in the body's energy supply. Most common infectious diseases, prevention and healing options. Basic knowledge of medical care. Screening, self-examination, vaccination. Lifestyle elements required to preserve health (nutrition, movement, hygiene, responsible sexuality, mental health, avoidance of dependencies). Basic first aid skills. Patient rights.</t>
  </si>
  <si>
    <t>By completing the course, students are aware of basic knowledge related to health. They are aware of the importance of prevention, disease sources, treatment options, and the most important accident and work safety guidelines. They know harmful inorganic and organic substances derived from the environment. They know the basic theoretical and practical possibilities of solving environmental and nature-related problems in healthcare areas. They know basic theoretical and practical possibilities of solving environmental and nature-related problems in healthcare areas. They are capable of performing and solving theoretical and practical tasks requiring knowledge in the field of health and nature conservation in the field of health.</t>
  </si>
  <si>
    <t>On the base of the theroretical background of Ecology I., students have skills to use basic ecological methods in the field and laboratory. They are able to plan, carry out and analyse field studies independently for answering ecological questions. Field methods: absolut and relative methods for population estimation, sampling strategies. Attributes of estimation. Basic botanical and zoological methods for surveying population size and community structure. Basic methods for analysing field data. Designing a field study and analysis of the results in ecology. Application of methods for measuring population size, distribution and community structrure. Full-feldged study on tree and bird species for comparison different types of forest area.</t>
  </si>
  <si>
    <t>Students know and use basic field, laboratory, and practical tools and methods to practice the test and measurement methods associated with ecology. Students are capable of using basic methods and tools of ecology and are capable to interpret the results obtained. They are able to design and operate the working environment in a sustainable manner, to implement the environmentally and naturally conscious approach into daily practice. Their field and laboratory activities and their learning process show environmentally conscious behavior. They have the necessary autonomy for the organization of small work teams in the field of ecology.</t>
  </si>
  <si>
    <t>Aim: Students know the theoretical and technical basics of the ex situ conservation and the goal of a zoopark. Contents: History of zoos. Main types of ex situ conservation. Possibilities and problems in ex situ conservation. Conservationst strategies in zooparks and in botanical gardens. Theory and practice in the rearing programs of the endangered species. The role and task of a zoopark employee. Communication, environmental education and approach development in zooparks.</t>
  </si>
  <si>
    <t xml:space="preserve">Students,who succesfully completed this course have set of concepts from many other subjects (zootaxonomy, nature conservation, ecology) and they know the circumstances of ex situ and in situ conservation. They know the roles of zooparks beyond entertainment.  They are able to show multiple aspects of the zoopark function. They strive to demonstrate the connection of human and nature, and are able to interpret it.  </t>
  </si>
  <si>
    <t xml:space="preserve">The basis of this course is the previously acquired knowledge of biology, chemistry, informatics and communication.
Transfer of practical knowledge in the field of environmental legal regulation, applying the general procedural rules of the state administrative law, harmonizing the continuously expanding areas of environmentally conscious thinking.
</t>
  </si>
  <si>
    <t xml:space="preserve">Students know and understand the theoretical and practical context of environmental regulations and the problem of environmental impact and risks. They understand the fundamental context of environmental policy. Based on the knowledge gained in basic education and general technical education in environmental protection, based on the previously acquired knowledge of the relationship between environment and economy and that of legal aspects of environment, students have an overview of their professional knowledge in specific, the general principles, the forms of regulation, the substantive law and procedural law.
Students know and understand the environmental impact of environmentally relevant legal regulations on environment and society.
</t>
  </si>
  <si>
    <t xml:space="preserve">The curriculum offers stimulating resources of ideas, facts and information for students wishing to explore environmental, scientific and economic issues whilst covering key elements of history.  
During the semester, some global questions, regional problems and local questions, and also some nearby national (Hungarian) specialties are covered. 
</t>
  </si>
  <si>
    <t>Students know the history of nature and science, the protection of nature. They recognize the importance of protecting human and natural values. They take responsibility for preserving the natural environment for the next generations.</t>
  </si>
  <si>
    <t>The aim of the course is to introduce students to the relationship between environment and economy. Contents: Environmental problems. Disposal of dangerous waste, hospital waste, plastic waste, electronic waste. Expectations and conception of the European Union in waste management. The situation of the waste management in Hungary. General provisions, bacis concepts, principles.</t>
  </si>
  <si>
    <t>Students learn waste management procedures and technologies to prevent the harmful effects of waste. Students know waste processing methods and waste-to-waste technologies. They are able to handle environmental issues from several sides. They get acquainted with the basic theoretical and practical possibilities and aspects to solve the environmental and  nature conservation problems in preserved, industrial, agricultural and municipal areas.</t>
  </si>
  <si>
    <t>Students are able to develope and manage biodiversity monitoring work. Data collection with the contribution of voluntary participants. Statistical processess for analysing survey data. Basic skills for developing and using computerised databases. Usage of aerial and satelite picture for survey. Global, regional and local programs. Results of monitoring programs and their application.</t>
  </si>
  <si>
    <t>Students know and use the major field, laboratory, and practical tools and methods to practice test and measurement methods related to biodiversity monitoring. Students are able to use basic biodiversity monitoring methods and tools to interpret the results obtained. They are capable of observing long-term (monitoring) living organisms in natural and artificial environments. They are able to engage in research in higher education and research and development institutes, multidisciplinary research institutes and to carry out research tasks there. Students are able to design and operate the working environment in a sustainable manner, to implement the environmentally and naturally conscious approach into daily practice. Their field and laboratory activities and their learning process show environmentally conscious behavior. They have the necessary autonomy for the management of smaller working groups and the organization of their work in the area of biodiversity monitoring.</t>
  </si>
  <si>
    <t>Accomplish one mid-term test needed for examination, written and oral examination</t>
  </si>
  <si>
    <t>Students give a presentation every week. Eight in-class tests with a minimum average passing rate of 50%</t>
  </si>
  <si>
    <t>Accomplish three mid-term tests.</t>
  </si>
  <si>
    <t>Accomplish three mid-term test needed for examination, written and oral examination</t>
  </si>
  <si>
    <t>A tantárgy célja, hogy a hallgató saját gyakorlati tapasztalatokat szerezzen a vízi élettérben lejátszódó anyagforgalmi folyamatokról. Képes legyen önállóan vízi anyagforgalmi méréseket megtervezni, beállítani, és a mérés eredményeit kiértékelni és értelmezni.  Biomassza mérési technikák bemutatása. Vízi makrofiton, fitoplankton és zooplankton biomassza meghatározás és becslés. Az elsődleges termelés fogalma, számítása, vizsgálata eukarióta alga és vízi makrophyton tenyészetekben. Relativ növekedési ráta meghatározása. Fito- és zooplankton és makrofiton biomasszamérések terepi mintából. Oxigéntermelés és –fogyasztás mérése alga-makrophyton rendszerben. Redoxviszonyok változása beállított modellrendszerben fényen és sötétben. Nitrogénformák, a nitrogén forgalma. Különböző nitrogén ellátottsággal rendelkező vízinövény kultúrák tenyésztése, a kiindulási klorofill-a tartalom meghatározása. Nitrogénkoncentráció-növekedési ráta meghatározás vízinövényeken. Foszforformák, foszfor meghatározás. Különböző foszfor ellátottság hatása vízinövény-kultúrák növekedési rátájára, az orto-foszfát koncentráció változásának mérése. Vízi szervezetek dekompozíciójának mérése.</t>
  </si>
  <si>
    <t>The aim of the course is to provide students with their own practical experiences regarding to elemental cycle processes in the aquatic environment. Students are able to design, adjust, and evaluate the results of measurement independently. Presentation of biomass measurement techniques. Determination and estimation of biomass of aquatic macrophytes, phytoplankton and zooplankton. Definition, calculation and testing of primary production in eucaryotic algae and in aquatic macrophyton cultures. Determination of relative growth rate. Fito and zooplankton and macrophyton biomass measurements from field samples. Measurement of oxygen production and consumption in the algae-macrophyton System. Changes of redox conditions in model systems under light and dark. Nitrogen forms, nitrogen turnover. Cultivation of different aquatic plant cultures under various nitrogen supply, initial chlorophyll determination. Nitrogen concentration - growth rate determination on water plants. Phosphorous forms, phosphorus determination. The effect of different phosphorus supply on the growth rate of macrophyton cultures, the measurement of change in ortho-phosphate concentration. Measurement of decomposition of aquatic organisms.</t>
  </si>
  <si>
    <t>Tudása: ismeri és használja azokat a laboratóriumi eszközöket és analitikai módszereket, melyekkel a hidrobiológiai vizsgálatokat alapszinten gyakorolni tudja. Ismeri az összefüggéseket a növényélettan és az ökológia tárgyak keretében elsajátított ismeretkörök között, melyeket a gyakorlatban is képes alkalmazni. Képes interdiszciplináris gondolkodásra, feltárni a vízi élettér környezeti tényezői és az élő rendszerek közötti kölcsönhatásokat, és azok működésének törvényszerűségeit, emiatt képes közreműködni a hidrobiológiai kutatásban és új tudományos eredmények létrehozásában. Attitűdje: nyitott az új ismeretek befogadására és más szakmai csoportokkal történő folyamatos együttműködésre. Ismeri a biztonságos munkavégzés törvényi feltételeit, másokat is felhív a munkabiztonságot növelő jogkövető magatartásra.</t>
  </si>
  <si>
    <t xml:space="preserve">Knowledge: Students know and use those laboratory tools and analytical methods that one can practice in hydrobiology at basic level. Students know the relationships between Physiology and Ecology. They can apply those in practice. Students are capable of interdisciplinary thinking, revealing the interactions between aquatic environmental factors and living systems and the regularities of their function. Therefore, students are capable of participating in producing new scientific results. Ability: Data obtained from laboratory experiments can be systematized and analyzed according to scientific considerations. Attitude: They are open to accept new knowledge and open to continuous co-operation with other professional groups. Sudents is familiar with the legal requirements of safe working sytle and informs others about it too. </t>
  </si>
  <si>
    <t>Az elvégzett gyakorlati munkáról a hallgató öt alkalommal projektmunkát készít, melyet az oktató értékel.</t>
  </si>
  <si>
    <t>For the invetigation carried out,  students prepare a project work (short communication) five times, evaluated by the instructor.</t>
  </si>
  <si>
    <t xml:space="preserve">Lampert, K. - Sommer, U. 1997. Limnoecology. The ecology of lakes and streams- Oxford University Press, New York - Oxford, 382 pp. ISBN 978-0-19-921393-1.Padisák J. 2005. Általános limnológia - ELTE Ötvös Kiadó, Budapest, 310 pp. Scheffer, M. 1998. Ecology of Shallow Lakes. Chapman and Hall. London ISBN 0 412 74920 3. </t>
  </si>
  <si>
    <t xml:space="preserve"> Célkitűzés: A hallgató ismerje meg és hatékonyan érvényesítse az ökológiai gazdálkodás elveit és előírásait. Ismerje meg a nemzetközi és hazai ökológiai gazdálkodással kapcsolatos szervezeteket, jogszabályokat, a biogazdálkodási irányzatokat. Ismerje meg az ökológiai szemléletű gazdálkodás sajátos technológiai elemeit, ellenőrzési és minősítési rendszerét. Tantárgyi program: Az ökológiai gazdálkodás fogalma és alaplevei. Az ökológiai gazdálkodás nemzetközi és hazai helyzete, szervezetei. Biogazdálkodási irányzatok. Az ökológia gazdálkodás szabályozása, ellenőrzési rendszere és tanúsítása. Az ökológiai gazdálkodás feltételrendszere. Vetésforgó – vetésváltás, növénytársítás. Talajművelés, talajvédelem az ökológiai gazdálkodásban. A tápanyag-utánpótlás és a növényvédelem kérdései. Az ökotermékek jelölése. Az ökotermékek hazai és nemzetközi piaci helyzete, értékesítési formái. Áttérés ökológiai gazdálkodásra, átállási terv.
</t>
  </si>
  <si>
    <t xml:space="preserve">Course objectives (The purpose of mastering the subject): Students should know and effectively implement the principles and prescriptions of organic farming. Learn about organizations, legislation, organic trends in organic and domestic organic farming. Learn about the specific technological elements, control and qualification systems of ecological management. Subject program:
The concept and principles of organic farming. The international and domestic situation and organizations of organic farming. Organic trends. The regulation, control system and certification of ecology management. Criteria for organic farming. Crop rotation, plant association. Soil cultivation, soil protection in organic farming. Nutrition and plant protection issues. Marking of organic products. Domestic and international market situation and channels of distribution of organic products. Migration to organic farming, migration plan.
</t>
  </si>
  <si>
    <t xml:space="preserve">Kialakítandó kompetenciák:
a) tudása
- Ismeri a mezőgazdasági ágazatokban használatos korszerű technológiákat és azok gyakorlati alkalmazását.
- Birtokában van mindannak az ismeretnek, amely képessé teszi a mezőgazdasági termelésben való közvetlen részvételre.
b) képességei
- Képes a mezőgazdasági termelés folyamatában fellépő rutinszerű problémák felismerésére és annak megszüntetésére.
- Folyamatosan figyelemmel kíséri a környezetvédelmi előírásokat, valamint betartja és betartatja azokat.
- Ismeri a környezet és a mezőgazdasági termelés egymásra hatását és képes munkájában komplex szemlélettel dönteni.
c) attitűdje
- Szakmai kérdésekhez konstruktívan áll hozzá.
- Érzékeny a mezőgazdaság bármely szektorában felmerülő problémák, az újabb termelési irányzatok iránt és törekszik azok megoldására, illetve bevezetésére.
- Szakmai döntéseiben fontos szerepet játszik a társadalom és az egyéni egészsége és a környezet védelme.
- Munkája során önállóan végzi szakmai feladatait.
- Folyamatosan képezi magát, tájékozódik a mezőgazdasági technológia területén zajló kutatásokról és azok eredményeiről.
- Érzékeny a mezőgazdasági termelés környezetvédelmi vonatkozásai iránt, amely megnyilvánul álláspontjának megfogalmazásában és napi munkájában egyaránt.
d) autonómiája és felelőssége
- A feladatai ellátása során fellépő döntéseiért, saját és a rábízott munkaerő munkájáért felelősséget vállal.
- Véleményét önállóan, szakmailag megalapozottan és felelőssége tudatában fogalmazza meg.
</t>
  </si>
  <si>
    <t xml:space="preserve">Developed competencies:
a) knowledge
- Students know the state-of-the-art technologies in the agricultural sector and their practical application.
- Possesses the knowledge that makes them capable for direct participation in the agricultural production.
b) ability / competence
- Students are able to recognize routine problems in the agricultural production process and are able to eliminate them.
- Graduate students keep track of the environmental, food safety and safety regulations, and are able to respect and enforce them.
- Students know the interaction between environment and agricultural production, and they are able to decide in their work with a complex view.
c) attitude
- they are constructive in professional issues.
- Students are sensitive to the problems of agriculture, and strive to eliminate them. Students are committed to newer production trends, and strive to introduce them.
- Social and individual health and environmental protection plays an important role in their professional decision.
- The agricultural engineer carries out their professional tasks individually.
- They continually train themselves, inquire into of the research and results of agricultural technology.
-   They are sensitive to the environmental aspects of agricultural production. This is manifested in their daily work. 
d) autonomy
- they take responsibility for their decisions during their duties and for the work of their assigned workforce.
- they express their opinion independently, professionally and responsibly.
</t>
  </si>
  <si>
    <t>A vizsgára bocsátás feltétele: 2 db zh-dolgozat 50%-os teljesítése, házi dolgozat elkészítése. Kollokviumi jegy a félévközi teljesítmény + vizsgateljesítmény alapján, a TVSZ szerint.</t>
  </si>
  <si>
    <t>Requirements for admission to examination: two in-class tests with a minimum passing rate of 50% and one home assignment. The class rating is based on the mid-term performance + examination performance, according to Study and Examination Regulations.</t>
  </si>
  <si>
    <t xml:space="preserve">RADICS L. (szerk.), 2001. Ökológiai gazdálkodás. Dinasztia Kiadó, Budapest. ISBN: 9636573298
SELÉNDY SZ. (szerk.), 2013. Gyakorlati biogazdálkodás 1. Mezőgazda Kiadó, Budapest. ISBN:9789632866697
SELÉNDY SZ. (szerk.), 2005. Ökogazdák kézikönyve. Szaktudás Kiadó Ház Rt., Budapest. ISBN: 9639553409
ROSZÍK P., 2016. Az ökológiai gazdálkodásról gazdáknak, közérthetően. Biokontroll Hungária Nonprofit Kft., Budapest. ISBN: 9786158028806 
URI ZS., 2018. Az ökológiai gazdálkodás elvei, előnyös és hátrányos területei Magyarországon. (12. fejezet) A biogazdálkodás jogi és intézményi rendszere, az ökológiai növénytermesztők vezetendő dokumentumai. A napraforgó tápanyag-ellátási sajátosságai. (13. fejezet) In: Szabó M. (szerk.): "A Nyírség tájjellegű növényeinek környezetkímélő termesztése és feldolgozása" c. e-learning tananyag  https://mooc.nye.hu 
</t>
  </si>
  <si>
    <t>Course description in English</t>
  </si>
  <si>
    <t>Name of the subject</t>
  </si>
  <si>
    <t>Description of the competencies to be developed</t>
  </si>
  <si>
    <t>Semester requirement</t>
  </si>
  <si>
    <t>Method of evaluation</t>
  </si>
  <si>
    <t>Környezettechnológia</t>
  </si>
  <si>
    <t>OT1008</t>
  </si>
  <si>
    <t>Informatika</t>
  </si>
  <si>
    <t>Knowledge:
Students know the IT tools and software that help their work.
They are able to affectively apply state-of-the-art IT systems and tools in their field.  Students are aware of the basic concepts and nomenclature of Plant Taxonomy, they are comprehensively familiar with the different taxonomic trends, the principles of Systematics, and the most relevant taxa of flora. Through this subject, they have the basic knowledge for supraindividual organisation levels and is able to apply them.
Ability: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Autonomy and responsibility:
They take responsibility for the contents of the digital documents they have produced.</t>
  </si>
  <si>
    <t>Környezetvédelem</t>
  </si>
  <si>
    <t>Environmental Protection</t>
  </si>
  <si>
    <t xml:space="preserve">A tárgy áttekintést nyújt a talaj-, levegő- és vízszennyezés formáiról, hatásairól, a környezetszennyezés megelőzési lehetőségeiről, a leggyakoribb szennyező anyagok származásáról, típusairól és jellemzőikről. A tantárgy tanítása során célunk a környezeti problémákra érzékeny, a környezetbarát életmód attitüdjeivel rendelkező, interdiszciplináris gondolkodással rendelkező értelmiségiek nevelése. 
A tantárgy tartalma: a környezet fogalma, rendszer és környezet kapcsolata, biológiai értelmezése sejt, egyed szinten. A víz biológiai szerepe. Szennyvíztisztítás, szennyvíziszap-kezelés. A komposztálás, toxicitás, toxikológiai tesztek. Talaj degradáció, rekultiváció. A zaj és rezgés elleni védelem. Hő szennyezés. A hulladék fogalma, jellemzői, csoportosítása és azok környezeti hatásai. A hallgatók megismerik a szennyezéstípusok hatásait, a növény és állatvilágra, a művi környezetre, megértik a talaj termőképessége és a környezetszennyezés kapcsolata közötti összefüggéseket, a zaj és sugárzások biológiai hatásait, feltárják a bioremediáció alkalmazási lehetőségeit, a környezeti állapot és az ember egészsége közötti összefüggéseket és az invazív és allergén növények ökológiai és egészségügyi problémáit.
</t>
  </si>
  <si>
    <t>The subject provides an overview of the most common pollutants and their characteristics. The aim of the course is to show the possibilities of an eco-friendly lifestyle and show solutions to environmental problems. Students are able to think in an interdisciplinary way. During the course, students learn the methods of wastewater treatment, sludge treatment, composting and the effects of air pollution on the flora, fauna and artificial environment. The subject matter is the biological role of water. Further contents: toxicity, toxicology tests, soil degradation, land reclultivation. Soil fertility and pollution. Bioremediation. The effect of noise and vibration on the human body. Biological effects of radiation. Thermal pollution. Characteristics and classification of the waste. Environmental impacts of waste. Students know the prevention of waste, regulations of environmental protection, the relationship between environmental conditions and human physical and mental health and problems of invasive plants and allergens.</t>
  </si>
  <si>
    <t xml:space="preserve">Tudása: Rendelkezik rendszerszerű alapvető természettudományos ismeretekkel és alkalmazni tudja azokat a környezettudatos gondolkodásban. Ismeri az összefüggéseket a különböző tárgyak keretében elsajátított ismeretkörök között, amellyel a környezetszennyezés problémáit megérti és ismereteit alkalmazni tudja.
Képesség: Képes a természet, élő rendszerek és az ezekkel összefüggésben lévő társadalmi folyamatokkal, környezetszennyezési problémákkal kapcsolatos törvényszerűségek feltárására, megfogalmazására. Képes a különböző természettudományos szakterületek tudás- és ismeretanyaga közötti összefüggések felismerésére, integrációjára környezetvédelem témában. Képes interdiszciplináris gondolkodásra.
Attitüd: Törekszik arra, hogy környezetében a természet és az ember viszonyának témakörében felelős véleményt nyilvánítson, annak létfontosságú elemeit a lehető legszélesebb körben megismertesse. Nyitott a környezeti problémákra érzékeny, a környezetbarát életmód kialakítására, törekszik a felmerülő problémák megoldására. Példamutató környezet- és természettudatos magatartást tanúsít, másokat ennek követésére ösztönöz.
</t>
  </si>
  <si>
    <t xml:space="preserve">Knowledge: Students have basic scientific knowledge and are able to apply them in environmental-conscious thinking. Students know the interrelations between acquired knowledge in different subjects, based on which they are able to understand the problems of environment-pollution and apply their knowledge.
Ability: Students are able to explore and explain the laws connected with nature, living structures and the connected social processes and environmental problems.
Students are able to recognize and integrate the knowledge and correlations of the different scientific fields for the protection of environment system. Students are able to think in an interdisciplinary way.  
Attitude: Students strive to give a responsible opinion in his surroundings about questions of relations of hummans and their environment. Students express their most relevant elements in the widest possible circles. They are sensitive to environmental problems and strive to pursue an environmentally friendly lifestyle and solve occurring problems. They set a role-model example in environmental behavior and motivate others to follow this attitude too.
</t>
  </si>
  <si>
    <t>3 évközi ZH alapján</t>
  </si>
  <si>
    <t>Based on the three mid-term tests</t>
  </si>
  <si>
    <t xml:space="preserve">Kiss F.-Vallner J.: (2001) Környezettudományi alapismeretek, Szerk.: Iszály F. Kerényi A.: (2003) Környezettan, Budapest, Mezőgazdasági K., ISBN: 9639358908 Simon L. (szerk.) (2008) Talajvédelem (különszám).: Talajtani Vándorgyűlés. "Talaj-víz-környezet". Nyíregyháza: Talajvédelmi Alapítvány ; Bessenyei György K.,. p. 1-662 ISBN:978-963-9909-03-8. Molnár Mónika-János István-Hörcsik Zsolt-Szabó Sándor: Principle of Life, EFOP-3.4.3-16-2016-00018 „Tudásfejlesztés és –hasznosítás a Nyíregyházi Egyetemen” keretében fejlesztett elektronikus tananyag, 2018. </t>
  </si>
  <si>
    <t>Az általános mikrobiológia célja az ember számára nagy gyakorlati jelentőségű mikrobiológia tudományterület alapjainak megismertetése, elsajátítása. A mikrobiológia alapvető ismereteinek áttekintésével alapot kívánunk nyújtani hallgatóink általános biológiai-mikrobiológiai műveltségének bővítéséhez és a mikrobiológiára épülő további kurzusok megértéséhez. A hallgatók mikrobiológiai tanulmányai során egységes és jól körülhatárolt tudományterület alapjait és a mikroszkópikus méretű élőlények vizsgálatához szükséges sajátos és jellegzetes módszereket ismertetjük hallgatóinkkal. A tantárgy tartalma: A prokarióta és eukarióta mikroorganizmusok sejtfelépítésére, élettani jellegzetességeire, rendszertani besorolására vonatkozó ismeretek és tudományos elvek azonosítása. A mikroorganizmusoknak a természetben, a szárazföldi és vízi élettérben, az elemek körforgásában és más élőlényekkel való kapcsolatukban megnyilvánuló szerepének bemutatása és elemzése. Az emberi szervezet normál mikrobiótája. A tárgy áttekintést nyújt a prokarióták anyagcsere sokféleségéről, a baktériumok légzési folyamatiról és a fényhasznosításukról, a mikroorganizmusok felhasználási lehetőségeiről, a vírusok, gombák, zúzmók jellemzőiről.</t>
  </si>
  <si>
    <t xml:space="preserve">The aims of the course are to provide students with the most important concepts of general microbiology, with how to find new ways (ecological) to connect microbiology, to acquire critical thinking and scientific thinking skills and to apply the microbiology course contents to solve problems.
Students understand and comply with laboratory safety rules and procedures. They become proficient in handling the light microscope by using wet mounts and stained smears to differentiate between eucaryotic and procaryotic microbes. Students become proficient in characterizing “unknown” microbes by both microscopic and macroscopic techniques. Further content: Culture microbes on various media, observing their growth characteristics and factors affecting their growth. Relationship of microbes and food hygiene. Soil-, water- , air- microbes, as well as analysis of probiotic microorganisms.
</t>
  </si>
  <si>
    <t xml:space="preserve">Tudása: Rendelkezik a rendszerszerű alapvető természettudományos ismeretekkel.
A biológia alapvető részterületeinek (rendszertan, szervezettan, sejttan, ökológia) ismeretköreivel, tisztában van, amelyeket alkalmazni tud a prokariota és eukariota mikroorganizmusok sejtanatómiai, rendszertani, élettani jellemzésük során.
Képességek: Képes a különböző természettudományos szakterületek tudás- és ismeretanyaga közötti összefüggések felismerésére, integrációjára a környezet-miroba rendszerben.
Tudományos szempontok szerint képes rendszerezni a mikrobák felhasználási lehetőségeivel kapcsolatos ismereteit.
Attitüdök: Nyitott az újabb biológiai és más természettudományos kutatási eredmények megismerésére mikrobiológia témában.
</t>
  </si>
  <si>
    <t xml:space="preserve">Knowledge: Students have basic scientific knowledge. They are aware of the knowledge of basic areas of biology (systematics, organization, cell-study, ecology), which they can apply in the course of cell-anatomical, systematical and physiological characterization of prokaryotic and eukaryotic micro organizations.
Ability: Students are able to recognize and integrate the knowledge and correlations of the different scientific fields in environment-microbe system. He is able to methodize the utilization possibilities of microbes according to scientific points of view.
Attitude: Students are open-minded and use the latest biological and other scientific research results in the topic of microbiology.
</t>
  </si>
  <si>
    <t xml:space="preserve"> A vizsgára bocsátásnak nincs feltétele</t>
  </si>
  <si>
    <t xml:space="preserve"> No exam admission requirement</t>
  </si>
  <si>
    <t xml:space="preserve">Szabó I. M. (1992) A bioszféra mikrobiológiája I. Akadémiai Kiadó, Budapest p.1-695 ISBN 963-056388-6 Pesti M. (szerk.) (2001) Általános mikrobiológia, Dialóg Campus Kiadó, Pécs, p.1-295. ISBN 963-9123-71-4 Balázsy S., Naár Z., Tóth M., Szováti I. (2002) Mikrobiológiai gyakorlatok. Bessenyei Kiadó. Nyíregyháza. p. 1-150. ISBN 963-8385-15-8 </t>
  </si>
  <si>
    <t>Kutatástervezés</t>
  </si>
  <si>
    <t xml:space="preserve">A kurzus célja a tudományos kérdésfeltevés, a tudományos kutatások lépéseinek és logikájának megismertetése, illetve hogy képessé tegye a hallgatókat egyszerűbb önálló kutatások megtervezésére.
A kurzuson a hallgató megismeri a kutatástervezést, a megfelelő kérdésfeltevést, a tesztobjektum kiválasztását, az elővizsgálatok lépéseit, a hipotézisek és predikciók meghatározását. Továbbá a változók kiválasztását, egyes mintavételi módszereket és a kiválasztott paraméterek mérési lehetőségeit. A mintanagyság, a csoporthatások, a megfigyelő hatásának és az antropomorfizmus kérését, az ismételhetőség tesztelését. A kísérletek tervezésének szabályait: zavaró változók, randomizálás, standardizálás, ismétlések számának szükségességét, ill. a kísérleti elrendezéseket. Végül a publikálás alapvető szabályait és az online irodalmi adatbázisrendszerek használatát (pl. Google Tudós, tudás web, Scopus stb.).
</t>
  </si>
  <si>
    <t>The course aims to provide students with a knowledge of asking scientific questions, the steps and logic of scientific research.  Students are able to self-designed research aiming to answer simple questions. Topics include research designing, asking right questions, the selection of the test object, pre-testing, creating hypotheses, and drawing predictions. Selection of variables. Sampling methods and measurements of selected parameters. Sample size, group effects, the observer effect, anthropomorphism. Testing repeatability. The rules of designing experiments. Controlling variables, randomization, standardization, repetition. Experimental designs. Basic rules for publication. Online literature database systems (eg. Google Scholar, Web of Knowledge, Scopus, etc).</t>
  </si>
  <si>
    <t>Ismeri a tudományos kérdésfeltevés logikáját, a természettudományos kutatás alapvető lépéseit, valamint képes legyenek egyszerű kérdések megválaszolását célzó önálló kutatás megtervezésére, a kísérletes és megfigyeléses eredmények önálló értelmezésére. Tudományos szempontok szerint képes rendszerezni adatokat, ismerethalmazokat. A bioetika ismeretköreivel, alapfogalmaival és terminológiájával tisztában van Rendelkezik a szakirodalomban való tájékozódás, internetes keresők használatának képességével. Ezek és a biológia alapszakon elsajátított tudás és megismerés alkalmazásával képes közreműködni a tudományos kutatásban és új tudományos eredmények létrehozásában. Képes minőségorientált gondolkodásra, a minőségfejlesztés elveinek folyamatos szem előtt tartására.</t>
  </si>
  <si>
    <t xml:space="preserve">Students are familiar with the logic of formulating scientific questions; they know the basic steps in science research. Students are able to independently design research aiming to answer simple questions, to independently interpret experimental and observational results. They are able to systematize data sets and knowledge according to scientific considerations. Students know concepts and terminology of bioethics. They are familiar with using literature and with using internet search engines. By using these knowledge and that acquired in the basic degree programme, students can contribute to scientific research and the creation of new scientific results. They are capable of quality-oriented thinking, keeping in mind the principles of quality improvement. </t>
  </si>
  <si>
    <t>Félévközi Zh és a benyújtott 2 projektmunka minősége alapján</t>
  </si>
  <si>
    <t>Based on mid-term test and the quality of 2 project work prepared</t>
  </si>
  <si>
    <t>Précsényi István, Barta Zoltán, Karsai István és Székely Tamás: Alapvető kutatástervezési, statisztikai és projectértékelési módszerek a szupraindividuális biológiában. Debrecen, 2000. Mead, R. 1988. The design of experiments. Cambridge University Press, Cambridge. Campbell, R.C. 1989. Statistics for biologists, third edition. Cambridge University Press, Cambridge. ISBN 0 521 36095</t>
  </si>
  <si>
    <t>OBI1113</t>
  </si>
  <si>
    <t>Biotechnológia</t>
  </si>
  <si>
    <t>Biotechnology</t>
  </si>
  <si>
    <t>A tantárgy célja, hogy a hallgatók a kurzus keretében megismerkedjen a biotechnológiai alapfogalmakkal, bepillantást nyerjen a diszciplína legfontosabb részterületeibe, valamint a biotechnológiai kutatások társadalmi, jogi közgazdasági aspektusaiba. A tantárgy tartalma: Fermentációs technológia, bioreaktor kifejezések jelentése, értelmezése. Biomassza előállítás, enzimek termelése, primer és szekunder metabolitok előállítása, biokonverziós (biotranszformációs) folyamatok. Magasabbrendű eukarióta sejtek a biotechnológiai gyakorlatban. Tesztelési rendszerek. Törzsek nemesítése. Spontán és indukált mutációk jelentősége és felhasználása nemesítési folyamatokban. Reparáló mechanizmusok. Mutagének hatásai és hatásmechanizmusai. Komuláció és szekvenciális mutagenezis. Mutánsok szelekciója. Véletlen és szelektív kiválogatás és izolálás. Szerves savak biotechnológiai úton történő szintézise. Aminósavak előállítása. Nukleozidok, nukleotidok és rokon vegyületeik biotechnológiai előállítása. Heterotrófia, autotrófia, fotolitotrófia, fotoorganotrófia, kemolitotrófia, kemoorganotrófia fogalma. A laboratóriumi és a termelői léptékű fermentációk tápközeg-kívánalmainak összehasonlítása. Az ipari tápközeg minőségi követelményei. A tápközeg tervezés legfontosabb szempontjai A mikroorganizmusok növekedéséhez szükséges szénforrások, nitrogénforrások áttekintése. A biomassza mérésének jelentősége. A sejtnövekedés kinetikája. Folytonos tenyészetek. Rátáplálásos (fed-batch) tenyészetek. A termékképződés kinetikája. Ipari jelentőségű mikroorganizmusok fenntartása és törzsfejlesztés. Sterilezés. Oltóanyag (inokulum) előállítása.</t>
  </si>
  <si>
    <t xml:space="preserve">The aim of the course is to convey the main principles and methods of Biotechnology (eg. fermentation technology, the production of enzymes, primary and secondary metabolites production, biotransformatio, biomass measurements: indirect and direct methods, fed-batch cultures, the kinetics of product formation, importance of industrial microorganisms. etc.).
This is the area, where applied science utilizes knowledge of cellular and molecular processes to develop solutions that help both people and the environment. 
Course programme: Fermentation technology, fermentation technology, bioreactor. Biomass production, the production of enzymes, primary and secondary metabolites production, bioconversion (biotransformation). Eukaryotic cells in the biotechnological practice. Spontaneous and induced mutations. Selection of mutants. Citric acid, gluconic acid, acetic acid, lactic acid production and biotechnological relevance. Heterotrophic, autotrophic, fotolitotrophic, fotoorganotrophic, kemolitotrophic, kemoorganotrophic processes. Biomass measurements: indirect and direct methods. Fed-batch cultures. The kinetics of product formation. Importance of industrial microorganisms. Sterilization. Vaccine (inoculum) production.
</t>
  </si>
  <si>
    <t>Tudása: a tárgy révén a hallgató tisztában van a biotechnológiai alapfogalmakkal és fermentációs technológiákkal. Átfogóan ismeri a biomassza előállítás, enzimek termelése, primer és szekunder metabolitok előállítása, biokonverziós (biotranszformációs) folyamatokat. A tárgy révén a rendelkezik tesztelési rendszerek, törzsek nemesítése, spontán és indukált mutációk jelentőségét és alkalmazni tudja azokat. Képességei: a hallgató képes a biotechnológia tárgyra épülő elméleti és gyakorlati ismeretek összefüggéseit felismerni és integrálni. Attitűdje: nyitott a biotechnológia folyamatosan megújuló ismereteinek befogadására.</t>
  </si>
  <si>
    <t>Knowledge: Studenta are aware of the basic concepts of biotechnology and fermentation technology. They have basic knowledge of biomass production, the production of enzymes, primary and secondary metabolites production and andbioconversion (biotransformation). Ability: Students are able to recognize and integrate the theoretical and practical knowledge of biotechnology. Attitude: Students are interested in the continuously developing knowledge of biotechnology.</t>
  </si>
  <si>
    <t>Az elvégzett kísérletekről a hallgató hat alkalommal projektmunkát készít, melyet az oktató értékel.</t>
  </si>
  <si>
    <t>For the experiments carried out, students prepare a project work (short communication) six times, evaluated by the instructor.</t>
  </si>
  <si>
    <t xml:space="preserve">Sevella Béla: Biomérnöki műveletek és folyamtok, Typotex kiadó, 2011
Shetty, K., Paliyath, G., Pometto, A., Levin, R.E. (2005) Food biotechnology, Second Edition, CRC Francis &amp; Taylor, New York
</t>
  </si>
  <si>
    <t>Természetvédelem</t>
  </si>
  <si>
    <t xml:space="preserve">On the basis of former courses, students know the history, basic questions, tasks, methods, main relationships, processes and research areas of conservation biology. Students are able to interpret and explain local, regional and global conservation problems and their handlings. History and recent state of Conservation Biology. Biological diversity and processes behind its decline. Habitat destruction, fragmentation and degradation. The role of allien species, fishing, hunting and trading behind the lost of species. Conservation of the populations, communities, habitats and landscape. Problem of small populations. Population viability analysis. Biodiversity Monitoring. In situ and ex situ conservation. Priorities in the designing of protected areas. Habitat management and reconstruction. Landscape protection. Society and biological diversity. Nature conservation and sustanaible development. Local, national and international cooperation in the protection of species and habitats.  </t>
  </si>
  <si>
    <t xml:space="preserve">Tudás: Átfogó ismertekkel rendelkezik az konzervációbiológia tudományterületén, amely alapot a helyi, regionális és globális szinten jelentkező főbb természetvédelmi problémák értelmezésére, természetvédelmi célú vizsgálatokban részvételre, valamint a mesterképzésben való részvételre. Ismeri  a konzervációbiológia főbb terepi, laboratóriumi és gyakorlati  módszereit, tisztában az alapvető alkalmazási területekkel. Képesség: Képes a természetvédelmi problémákat kiváltó folyamatok feltárására, megfogalmazására. Képes a konzervációbiológia keretében elsajátított tudás és megismerés alkalmazására, közreműködni az alap és alkalmazott tudományos kutatásban és új tudományos eredmények létrehozásában.  Képes a természet, élő rendszerek és az ezekkel összefüggésben lévő társadalmi folyamatokkal kapcsolatos természetvédelmi problémákat kiváltó törvényszerűségek feltárására, megfogalmazására. Képes interdiszciplináris gondolkodásra, meg tudja határozni a kollaborációs munkákba bevonandók körét.  Ismeri a konzervációbiológia szakterület műveléséhez szükséges alapvető idegennyelvű kifejezéseket. Attitüde: Terepi és laboratóriumi tevékenysége, tanulási folyamatai során környezettudatos magatartást mutat. Nyitott az újabb konzervációbiológia kutatási eredmények megismerésére, a szakmai együttműködésre. Törekszik arra, hogy környezetében a természet és az ember viszonyának témakörében a megismert természetvédelmi problémák és megoldásuk ismeretében felelős véleményt nyilvánítson, azt a lehető legszélesebb körben megismertesse. Példamutató környezet- és természettudatos magatartást tanúsít, másokat ennek követésére ösztönöz. 
</t>
  </si>
  <si>
    <t>Knowldege: Students have extensive knowledge in the field of conservation biology, which provide a basis for understanding the major conservation problems at local, regional and global level, for participating in nature conservation studies and in the master's degree programme. Students  are familiar with the main field, laboratory and practical methods of conservation biology, are aware of the basic areas of application. Ability: They are capable of exploring and formulating processes that trigger nature conservation problems. They are able to apply the knowledge acquired through conservation biology, to participate in basic and applied scientific research and to create new scientific results. They are capable of exploring and formulating the laws that create nature, living systems and related social processes. They are capable of interdisciplinary thinking, they can determine the scope of collaborative work. They are familiar with basic foreign-language expressions necessary for conservation biology. Attitude: Their field and laboratory activities and their learning processes show environmentally conscious behavior. They are open to new results of conservation biology and professional co-operation. They strive to responsibly share their opinion in the field of relationship between humankind and nature in terms of known conservation problems and solutions, for a wider audience. Students have an exemplary environmentally and naturally conscious attitude and encourage others to follow them.</t>
  </si>
  <si>
    <t>Accomplish three mid-term tests needed for examination, written and oral examination</t>
  </si>
  <si>
    <t>A természettudományos kutatások és a társadalom</t>
  </si>
  <si>
    <t>Scientific research and society</t>
  </si>
  <si>
    <t>A tárgy célja természettudományos, elsősorban fizikai felfedezések, tudományos eredmények társadalomra, gazdaságra gyakorolt hatásának, világnézet-formáló szerepének bemutatása, a műveltség természettudományos komponensének fejlesztése. Hozzájárulás a társadalmi emberi értékek iránt felelős tanárok képzéséhez.
A fizika és természettudományok tanítására, az ide vonatkozó szervezési, pedagógiai feladatok ellátására képes, társadalmi értékek iránt is fogékony tanárok képzése, akik a képzés során megszerzett képességek, kompetenciák birtokában integrálni tudják a szakterületi és pedagógiai-pszichológiai ismereteiket, alkalmasak a fizika tanítási-tanulási folyamatának tervezésére, szervezésére, irányítására, a tanulók fizikai műveltségének, készségeinek, képességeinek, a természettudományos gondolkodás kialakítására, illetve fejlesztésére, továbbá a tanulmányok doktori képzésben történő folytatására.</t>
  </si>
  <si>
    <t>Showing the effect of scientific discoveries and result on society and economy.</t>
  </si>
  <si>
    <t>A társadalmi közegben értelmezett természettudomány és természettudományos kutatás, nagy felfedezések a fizikában, a tudósok szerepe és felelősségének kérdései a régebbi korokban és napjainkban.
Világnézet és világkép, a tudományos világnézet. Természettudományos megismerési módszerek. Az egyes természettudományok (biológia, fizika, kémia, földtan, csillagászat) fejlődésének történeti csomópontjai. A természettudományok szerepe az ipari forradalmakban, a nemzetközi konfliktusokban. Az ember, a társadalom és a természet kölcsönhatása. Tudomány és erkölcs. A természettudományok legjelentősebb felfedezéseinek hatása a társadalom, a gazdaság életére, a világról alkotott elképzelésekre.
A matematika és a természettudomány működésének általános jellemzése, az áltudományok és tudományok közötti különbségek bemutatása.</t>
  </si>
  <si>
    <t>Science in Social medium. Great discoveries in physics. The role and responsibility of scientists in the past and today. Ideology and world view, scientific worldview. Scientific cognitive methods. The role of science in industrial revolutions, international conflicts. The interaction of man, society and nature. Science and morality. Science and Pseudoscience.</t>
  </si>
  <si>
    <t>Simonyi Károly: A fizika kultúrtörténete, Budapest, 2011. Akadémiai Kiadó;Werner Heisenberg: A rész és az egész, Budapest, 1978. Gondolat Kiadó;Victor F. Weiskopf: Válogatott tanulmányok, Budapest, 1978. Gondolat Kiadó;John és Mary Gribbin: A természettudományokról mindenkinek, 2003. Akkord Kiadó,Szent-Györgyi Albert: Az őrült majom, Budapest, 1989. Magvető kiadó</t>
  </si>
  <si>
    <t>OFI1119</t>
  </si>
  <si>
    <t>ZTT1101</t>
  </si>
  <si>
    <t>Rendszerek a természettudományban</t>
  </si>
  <si>
    <t>Systems in natural Science</t>
  </si>
  <si>
    <t>ZTT1102</t>
  </si>
  <si>
    <t>Integrált természettudományok fizikája</t>
  </si>
  <si>
    <t>Physics of integrated natural sciences</t>
  </si>
  <si>
    <t>Informatic</t>
  </si>
  <si>
    <t>ZTT1103</t>
  </si>
  <si>
    <t>Integrált természettudományok kémiája</t>
  </si>
  <si>
    <t xml:space="preserve">Chemistry of integrated natural sciences </t>
  </si>
  <si>
    <t>ZTT1207</t>
  </si>
  <si>
    <t xml:space="preserve">Természetvédelem alapjai </t>
  </si>
  <si>
    <t>Basic of Conservation Biology</t>
  </si>
  <si>
    <t>ZTT1208</t>
  </si>
  <si>
    <t>Természetvédelmi gyakorlatok</t>
  </si>
  <si>
    <t>Conservation Biology practic</t>
  </si>
  <si>
    <t>ZTT1210</t>
  </si>
  <si>
    <t>Környezetterhelések 1.</t>
  </si>
  <si>
    <t>Environmental loads 1.</t>
  </si>
  <si>
    <t>ZTT1211</t>
  </si>
  <si>
    <t>Terepi tapasztalatok 2.</t>
  </si>
  <si>
    <t>Field experiences 2.</t>
  </si>
  <si>
    <t>ZTT1212</t>
  </si>
  <si>
    <t>Talajökológia 1.</t>
  </si>
  <si>
    <t>Soil ecology 1.</t>
  </si>
  <si>
    <t>ZTT1115</t>
  </si>
  <si>
    <t>Hirdoökológia gyakorlatok</t>
  </si>
  <si>
    <t>Hydroecology exercises</t>
  </si>
  <si>
    <t>ZTT1117</t>
  </si>
  <si>
    <t>Ökológiai rendszerek vizsgálata 1.</t>
  </si>
  <si>
    <t>Examination of ecological systems 1.</t>
  </si>
  <si>
    <t>ZTT1221</t>
  </si>
  <si>
    <t>Ökológiai rendszerek vizsgálata 2.</t>
  </si>
  <si>
    <t>Examination of ecological systems 2.</t>
  </si>
  <si>
    <t>ZTT1222</t>
  </si>
  <si>
    <t xml:space="preserve">Environment Technology </t>
  </si>
  <si>
    <t>ZTT1223</t>
  </si>
  <si>
    <t>Környezetterhelések 2.</t>
  </si>
  <si>
    <t>Environmental loads 2.</t>
  </si>
  <si>
    <t>ZTT1224</t>
  </si>
  <si>
    <t>Integrált természettudományok matematikája</t>
  </si>
  <si>
    <t xml:space="preserve">Mathematics of integrated natulral sciences </t>
  </si>
  <si>
    <t>ZTT1126</t>
  </si>
  <si>
    <t>ZTT1130</t>
  </si>
  <si>
    <t>Talajökológia 2.</t>
  </si>
  <si>
    <t>ZTT1236</t>
  </si>
  <si>
    <t>Környezetterhelések 3.</t>
  </si>
  <si>
    <t>Environmental burdens 3.</t>
  </si>
  <si>
    <t>ZTT1140</t>
  </si>
  <si>
    <t>ZTT1141</t>
  </si>
  <si>
    <t>ZTT1243</t>
  </si>
  <si>
    <t>Modern biológia a természettudományban</t>
  </si>
  <si>
    <t xml:space="preserve">Modern biology in natural science </t>
  </si>
  <si>
    <t>ZTT1244</t>
  </si>
  <si>
    <t>Angol szaknyelv a természettudományban</t>
  </si>
  <si>
    <t xml:space="preserve">Professional english in natural sciences </t>
  </si>
  <si>
    <t>ZTT1246</t>
  </si>
  <si>
    <t xml:space="preserve">Research Planning </t>
  </si>
  <si>
    <t>ZTT1248</t>
  </si>
  <si>
    <t>Társadalmi felelősségvállalás jogi keretei</t>
  </si>
  <si>
    <t>Legal frameworks of social responsibility</t>
  </si>
  <si>
    <t>ZTT1249</t>
  </si>
  <si>
    <t>Környezetgazdaságtan</t>
  </si>
  <si>
    <t>Environmental exonomics</t>
  </si>
  <si>
    <t>ZTT1250</t>
  </si>
  <si>
    <t>Egyéni és társadalmi felelősségvállalás</t>
  </si>
  <si>
    <t>Individual and social reponsibility</t>
  </si>
  <si>
    <t>ZTT1151</t>
  </si>
  <si>
    <t>Conservation  Biology</t>
  </si>
  <si>
    <t>ZTT1152</t>
  </si>
  <si>
    <t>Basics of zoo protection</t>
  </si>
  <si>
    <t>Szak neve: Természettudomány-környezettan tanár</t>
  </si>
  <si>
    <t>ZTT1116</t>
  </si>
  <si>
    <t>Társadalomtudományi alapok a környezettanban</t>
  </si>
  <si>
    <t>Social science foundations in environmental science</t>
  </si>
  <si>
    <t>OFD1101</t>
  </si>
  <si>
    <t>Általános földtani és geokémiai alapismeretek</t>
  </si>
  <si>
    <t>Basics of geology and geochemistry</t>
  </si>
  <si>
    <t>A tárgy célja a kőzettani és kristálytani alapfogalmak, ismertetése, a kristályrendszerek és kristályosztályok áttekintése és azokat meghatározó fizikai és geokémai alapismeretek bemutatása. Ásványkémiai ismeretek áttekintése,ásványok osztályozása, a magma kémiai tualjdonságainak jellemzése.  A magmás kőzetek rendszerezése.</t>
  </si>
  <si>
    <t>The course aims to provide foundation knowledge of the lithosphere of the most important mineralogical and petrographic concepts, the material development processes taking place there. Crystallographic basic concepts, crystal systems and crystal classes crystal geochemistry, crystal physics, mineralogy basic physical concepts. The magmatic crystallization stages. Structure of igneous rocks.</t>
  </si>
  <si>
    <t>Vizsgára bocsátás feltétele: félév végi zárthelyi dolgozat 50%-os teljesítése</t>
  </si>
  <si>
    <t>Requirement(s) for admission to examination:  an end-term test with a minimum passing rate of 50%</t>
  </si>
  <si>
    <t>Szederkényi Tibor: Ásvány- és kőzettan. Szeged, 2001, ISBN: 9789633151136
Pellant Chirs.: Kőzetek és ásványok. Határozó kézikönyvek. 1993, ISBN: 9789638779939,  
Báldi Tamás: A történeti földtan alapjai. Nemzeti Tankönyvkiadó, 2003, ISBN: 9789631882698, 
Szederkényi Tibor: Ásvány- és kőzettan, JATE press, Szeged, 2013, ISBN:  9789633151136, 
Hartai Éva: A változó Föld, Well-Press Kiadó Kft., 2009, ISBN: 9789639490529; Molnár Béla: A Föld és az élet fejlődése. Tankönykiadó, 1984. ISBN: 9631860027</t>
  </si>
  <si>
    <t xml:space="preserve">A kurzus célja, hogy a hallgatók
megismerjék a klimatológia fogalmi apparátusát, az éghajlati rendszer működésének alapjait, valamint az éghajlatot kialakító tényezők közötti kapcsolatokat és hatásaikat. A kurzus témakörei: Az éghajlat fogalma, az éghajlatot meghatározó tényezők. A felszínre érkező napsugárzás megoszlása a Földön, a felszín sugárzási egyenlege, hőháztartás. A vízellátottság, a felszín anyagi és alaki tulajdonságai.
Az éghajlati jelenségek térbeli dimenziói, a légkör általános cirkulációja, monszunok. Az éghajlati osztályozás típusai. A Köppen-és a módosított Trewartha-féle osztályozás fő klímaövei és klímatípusai. Trópusi éghajlatok, szubtrópusi éghajlatok, mérsékelt övi éghajlatok, szubpoláris és poláris éghajlatok. Magyarország éghajlata.
Globális éghajlatváltozás. </t>
  </si>
  <si>
    <t>The course aims to introduce students to the conceptual apparatus of climatology, the basics of the functioning of the climate system and the relationships and effects of factors shaping the climate. Course topics: The concept of climate, the determinants of climate. The global distribution of solar radiation reaching the surface, surface radiation balance, heat balance. Water supply, physical and morphological properties of the surface. Spatial dimensions of climatic phenomena, global circulation of the atmosphere, monsoons. Types of climate classification. The main climate belts and climate types of the Köppen and modified Trewartha classifications. Tropical climates, subtropical climates, temperate climates, subpolar and polar climates. The climate of Hungary. Global climate change.</t>
  </si>
  <si>
    <r>
      <rPr>
        <u/>
        <sz val="11"/>
        <rFont val="Arial"/>
        <family val="2"/>
        <charset val="238"/>
      </rPr>
      <t>Tudás</t>
    </r>
    <r>
      <rPr>
        <sz val="11"/>
        <rFont val="Arial"/>
        <family val="2"/>
        <charset val="238"/>
      </rPr>
      <t xml:space="preserve">: A hallgató ismeri a klimatológia fogalmi apparátusát és az éghajlati rendszer működésének alapjait.
</t>
    </r>
    <r>
      <rPr>
        <u/>
        <sz val="11"/>
        <rFont val="Arial"/>
        <family val="2"/>
        <charset val="238"/>
      </rPr>
      <t>Képesség</t>
    </r>
    <r>
      <rPr>
        <sz val="11"/>
        <rFont val="Arial"/>
        <family val="2"/>
        <charset val="238"/>
      </rPr>
      <t xml:space="preserve">: A hallgató képes az éghajlatot kialakító tényezők közötti kapcsolatok és hatásaik felismerésére.
</t>
    </r>
    <r>
      <rPr>
        <u/>
        <sz val="11"/>
        <rFont val="Arial"/>
        <family val="2"/>
        <charset val="238"/>
      </rPr>
      <t>Attitűd</t>
    </r>
    <r>
      <rPr>
        <sz val="11"/>
        <rFont val="Arial"/>
        <family val="2"/>
        <charset val="238"/>
      </rPr>
      <t>: A hallgató elkötelezett a klímaváltozás okozta negatív hatások csökkentése iránt.</t>
    </r>
  </si>
  <si>
    <r>
      <rPr>
        <u/>
        <sz val="11"/>
        <rFont val="Arial"/>
        <family val="2"/>
        <charset val="238"/>
      </rPr>
      <t>Knowledge</t>
    </r>
    <r>
      <rPr>
        <sz val="11"/>
        <rFont val="Arial"/>
        <family val="2"/>
        <charset val="238"/>
      </rPr>
      <t xml:space="preserve">: The student knows the conceptual apparatus of climatology and the basics of the functioning of the climate system.
</t>
    </r>
    <r>
      <rPr>
        <u/>
        <sz val="11"/>
        <rFont val="Arial"/>
        <family val="2"/>
        <charset val="238"/>
      </rPr>
      <t>Skill</t>
    </r>
    <r>
      <rPr>
        <sz val="11"/>
        <rFont val="Arial"/>
        <family val="2"/>
        <charset val="238"/>
      </rPr>
      <t xml:space="preserve">: The student is able to recognize the relationships and effects of factors shaping the climate.
</t>
    </r>
    <r>
      <rPr>
        <u/>
        <sz val="11"/>
        <rFont val="Arial"/>
        <family val="2"/>
        <charset val="238"/>
      </rPr>
      <t>Attitude</t>
    </r>
    <r>
      <rPr>
        <sz val="11"/>
        <rFont val="Arial"/>
        <family val="2"/>
        <charset val="238"/>
      </rPr>
      <t>: The student is committed to reducing the negative effects of climate change.</t>
    </r>
  </si>
  <si>
    <t xml:space="preserve">két zárthelyi dolgozat </t>
  </si>
  <si>
    <t xml:space="preserve">Two in-class tests </t>
  </si>
  <si>
    <t>Kötelező irodalom:
Péczely Gy. 1998: Éghajlattan, Nemzeti Tankönyvkiadó Budapest, ISBN 963 18 8924 6
Ajánlott irodalom:
Justyák J. 1995: Klimatológia. KLTE, Debrecen.
Tar K. 2005: Általános meteorológia, Kossuth Egyetemi Kiadó, Debrecen, ISBN 9789634732044</t>
  </si>
  <si>
    <t>ZTT1127</t>
  </si>
  <si>
    <t>Air ecology 1.</t>
  </si>
  <si>
    <t xml:space="preserve">A kurzus célja, hogy a hallgatók
megismerjék a meteorológia fogalmi apparátusát, a légkörben zajló időjárási folyamatok termodinamikai alapjait, illetve főbb jellegzetességeit és hatásait. A kurzus témakörei: Az éghajlattan tárgya, az idő, időjárás és éghajlat fogalma. A Föld légköre. A száraz  levegő fizikai állapotjelzői. A nedves levegő fizikai állapotjelzői. A légkör mozgásjelenségei, függőleges légmozgások, hőmérséklet-változások függőleges légmozgásokban. A levegő vízszintes áramlása, a súrlódás hatása a szélre. Nyomásfelületek, abszolút és relatív topográfiák. A légkör egyensúlyi állapotai. A sugárzás fogalma, törvényei, a földfelszín és a légkör sugárzása. Kondenzációs folyamatok a légkörben (felhőképződés, felhőfajták). Kondenzációs folyamatok a légkörben (csapadékképződés, csapadékfajták). A zivatarelektromosság, a légtömegek. Időjárási frontok. Ciklonok és anticiklonok. </t>
  </si>
  <si>
    <t>The course aims to introduce students to the conceptual apparatus of meteorology, the thermodynamic basis of weather processes in the atmosphere, as well as its main features and effects. Topics of the course: The subject of climatology, the concept of weather and climate. The Earth's atmosphere. Physical indicators of dry air. Physical indicators of moist air. Atmospheric motion phenomena, vertical air movements, temperature changes in vertical air movements. Horizontal air flow, the effect of friction on the wind. Pressure surfaces, absolute and relative topographies. Equilibrium states of the atmosphere. The concept of radiation, its laws, the radiation of the earth's surface and the atmosphere. Condensation processes in the atmosphere (cloud formation, cloud types). Condensation processes in the atmosphere (precipitation, types of precipitation). Thunderstorm electricity, air masses. Weather fronts. Cyclones and anticyclones.</t>
  </si>
  <si>
    <r>
      <rPr>
        <u/>
        <sz val="11"/>
        <rFont val="Arial"/>
        <family val="2"/>
        <charset val="238"/>
      </rPr>
      <t>Tudás</t>
    </r>
    <r>
      <rPr>
        <sz val="11"/>
        <rFont val="Arial"/>
        <family val="2"/>
        <charset val="238"/>
      </rPr>
      <t xml:space="preserve">: A hallgató ismeri a légkörben zajló időjárási folyamatok termodinamikai alapjait,  főbb jellegzetességeit és hatásait.
</t>
    </r>
    <r>
      <rPr>
        <u/>
        <sz val="11"/>
        <rFont val="Arial"/>
        <family val="2"/>
        <charset val="238"/>
      </rPr>
      <t>Képesség</t>
    </r>
    <r>
      <rPr>
        <sz val="11"/>
        <rFont val="Arial"/>
        <family val="2"/>
        <charset val="238"/>
      </rPr>
      <t xml:space="preserve">: A hallgató képes a légköri folyamatok és jelenségek közötti összefüggések felismerésére.
</t>
    </r>
    <r>
      <rPr>
        <u/>
        <sz val="11"/>
        <rFont val="Arial"/>
        <family val="2"/>
        <charset val="238"/>
      </rPr>
      <t>Attitűd</t>
    </r>
    <r>
      <rPr>
        <sz val="11"/>
        <rFont val="Arial"/>
        <family val="2"/>
        <charset val="238"/>
      </rPr>
      <t>: A hallgató elkötelezett a klímaváltozás okozta negatív hatások csökkentése iránt.</t>
    </r>
  </si>
  <si>
    <r>
      <rPr>
        <u/>
        <sz val="11"/>
        <rFont val="Arial"/>
        <family val="2"/>
        <charset val="238"/>
      </rPr>
      <t>Knowledge</t>
    </r>
    <r>
      <rPr>
        <sz val="11"/>
        <rFont val="Arial"/>
        <family val="2"/>
        <charset val="238"/>
      </rPr>
      <t xml:space="preserve">: The student knows the thermodynamic foundations, main characteristics and effects of weather processes in the atmosphere.
</t>
    </r>
    <r>
      <rPr>
        <u/>
        <sz val="11"/>
        <rFont val="Arial"/>
        <family val="2"/>
        <charset val="238"/>
      </rPr>
      <t>Skill</t>
    </r>
    <r>
      <rPr>
        <sz val="11"/>
        <rFont val="Arial"/>
        <family val="2"/>
        <charset val="238"/>
      </rPr>
      <t xml:space="preserve">: The student is able to recognize the relationships between atmospheric processes and phenomena.
</t>
    </r>
    <r>
      <rPr>
        <u/>
        <sz val="11"/>
        <rFont val="Arial"/>
        <family val="2"/>
        <charset val="238"/>
      </rPr>
      <t>Attitude</t>
    </r>
    <r>
      <rPr>
        <sz val="11"/>
        <rFont val="Arial"/>
        <family val="2"/>
        <charset val="238"/>
      </rPr>
      <t>: The student is committed to reducing the negative effects of climate change.</t>
    </r>
  </si>
  <si>
    <t>A vizsgára bocsátásnak nincs előfeltétele</t>
  </si>
  <si>
    <t>There are no prerequisites for admission to examination</t>
  </si>
  <si>
    <t>Kötelező irodalom:
Péczely Gy. 1998: Éghajlattan, Nemzeti Tankönyvkiadó Budapest, ISBN 963 18 8924 6
Ajánlott irodalom:
Tar K. 2005: Általános meteorológia, Kossuth Egyetemi Kiadó, Debrecen, ISBN 9789634732044</t>
  </si>
  <si>
    <t>Air ecology 2.</t>
  </si>
  <si>
    <t>ZTT1231</t>
  </si>
  <si>
    <t xml:space="preserve">A kurzus célja, hogy a hallgatók
átfogó ismeretekre tegyenek szert a Föld szűkebb és tágabb kozmikus környezetéről. A kurzus témakörei: Az emberiség világszemléletének fejlődése. Szférikus csillagászat (tájékozódás a Földön és az égbolton). Az időszámítás, a naptár. A Föld alakja. A Föld mozgásai. A Föld Nap körüli keringésének következményei. A Föld pályaelemeinek változásai és azok földrajzi következményei. A Naprendszer általános jellemzése, a Nap mint égitest. </t>
  </si>
  <si>
    <t>The aim of the course is to provide students a comprehensive picture of the narrower and wider cosmic environment of the Earth. Topics of the course: The development of the worldview of mankind. Spherical astronomy (navigation on Earth and specifying the position of celestial bodies in the sky). Timekeeping, calendars. Earth’s shape. Earth’s movements. Consequences of the Earth's orbit around the Sun. Changes in the Earth's orbital parameters and their geographical consequences. General characteristics of the Solar System, the Sun as a celestial body.</t>
  </si>
  <si>
    <r>
      <rPr>
        <u/>
        <sz val="11"/>
        <rFont val="Arial"/>
        <family val="2"/>
        <charset val="238"/>
      </rPr>
      <t>Tudás</t>
    </r>
    <r>
      <rPr>
        <sz val="11"/>
        <rFont val="Arial"/>
        <family val="2"/>
        <charset val="238"/>
      </rPr>
      <t xml:space="preserve">: A hallgató ismeri a Föld szűkebb és tágabb kozmikus környezetét és az ott zajló folyamatok Földre gyakorolt hatásait.
</t>
    </r>
    <r>
      <rPr>
        <u/>
        <sz val="11"/>
        <rFont val="Arial"/>
        <family val="2"/>
        <charset val="238"/>
      </rPr>
      <t>Képesség</t>
    </r>
    <r>
      <rPr>
        <sz val="11"/>
        <rFont val="Arial"/>
        <family val="2"/>
        <charset val="238"/>
      </rPr>
      <t xml:space="preserve">: A hallgató képes a Nap és a Naprendszer jelenségeinek, folyamatainak, azok földi hatásainak értelmezésére.
</t>
    </r>
    <r>
      <rPr>
        <u/>
        <sz val="11"/>
        <rFont val="Arial"/>
        <family val="2"/>
        <charset val="238"/>
      </rPr>
      <t>Attitűd</t>
    </r>
    <r>
      <rPr>
        <sz val="11"/>
        <rFont val="Arial"/>
        <family val="2"/>
        <charset val="238"/>
      </rPr>
      <t>: A hallgató elkötelezett a csillagászat legújabb eredményeinek megismerése iránt.</t>
    </r>
  </si>
  <si>
    <r>
      <rPr>
        <u/>
        <sz val="11"/>
        <rFont val="Arial"/>
        <family val="2"/>
        <charset val="238"/>
      </rPr>
      <t>Knowledge</t>
    </r>
    <r>
      <rPr>
        <sz val="11"/>
        <rFont val="Arial"/>
        <family val="2"/>
        <charset val="238"/>
      </rPr>
      <t xml:space="preserve">: The student is familiar with the narrower and wider cosmic environment of Earth, their processes and effects on Earth. 
</t>
    </r>
    <r>
      <rPr>
        <u/>
        <sz val="11"/>
        <rFont val="Arial"/>
        <family val="2"/>
        <charset val="238"/>
      </rPr>
      <t>Skill</t>
    </r>
    <r>
      <rPr>
        <sz val="11"/>
        <rFont val="Arial"/>
        <family val="2"/>
        <charset val="238"/>
      </rPr>
      <t xml:space="preserve">: The student is able to interpret the phenomena and processes of the Sun and the Solar System and their effects on Earth.
</t>
    </r>
    <r>
      <rPr>
        <u/>
        <sz val="11"/>
        <rFont val="Arial"/>
        <family val="2"/>
        <charset val="238"/>
      </rPr>
      <t>Attitude</t>
    </r>
    <r>
      <rPr>
        <sz val="11"/>
        <rFont val="Arial"/>
        <family val="2"/>
        <charset val="238"/>
      </rPr>
      <t>: The student is committed to learning about the latest advances in astronomy.</t>
    </r>
  </si>
  <si>
    <t>Kötelező irodalom:
Gábris Gy. - Marik M. - Szabó J. 1998: Csillagászati földrajz, Nemzeti Tankönyvkiadó, Budapest, ISBN: 978-963-19-5478-4
Ajánlott irodalom:
Lóki J. - Szabó J. 1997: Csillagászati földrajzi gyakorlatok, Nemzeti Tankönyvkiadó, Budapest.</t>
  </si>
  <si>
    <t>ZTT1137</t>
  </si>
  <si>
    <t>Föld és világűr</t>
  </si>
  <si>
    <t>Earth and outer space</t>
  </si>
  <si>
    <t>OFD1102</t>
  </si>
  <si>
    <t>Távérzékelés és térképtan</t>
  </si>
  <si>
    <t>Remote sensing and cartography</t>
  </si>
  <si>
    <t xml:space="preserve">A térképészeti alapfogalmak, fokhálózat, méretarány.  A térkép rajzi elemei: Domborzat-ábrázolás. Síkrajz, névrajz, Generalizálás, települések ábrázolása. A távérzékelés alapjai, Légi és Földi távérzékelés, alkalmazási területek. GPS alapok, LIDAR alapú térképrajzolás. Tájolóhasználat, Útvonaltervezés. Földmérési alapok, teodolithasználat. Vetülettani alapfogalmak.  Síkvetületek, Kúpvetületek, Hengervetületek, Képzetes vetületek, torzulások.Tematikus térképek ábrázolási módszerei, jelkulcs, jelmagyarázat. Általános térképtörténet, Magyarország térképtörténete. </t>
  </si>
  <si>
    <t xml:space="preserve">Basic cartographic concepts, grid, scale.  Elements of map drawing. Planimetry, nomenclature, generalisation, representation of settlements. Basics of Remote Sensing, Aerial and Terrestrial Remote Sensing, Applications. GPS basics, LIDAR based mapping. Land use, Route planning. Land Surveying Basics, Theodolite use. Basic concepts in geodetic surveying.  Plane projections, Cone projections, Hover projections, Cartesian projections, Distortions.Thematic map representation methods, symbol key, symbol explanation. General map history, Map history of Hungary. </t>
  </si>
  <si>
    <t>Két félévközi zárthelyi dolgozat 50% feletti megírása, gyakorlati/terepi tájékozódáson való részvétel, gps, teodolit használata, három darab vetületi rajz benyújtása. Open Orieneteering Mapper használata a saját okostelefinon.</t>
  </si>
  <si>
    <t>Writing two in-class test with a minimum passing rate of 50% in  orientation, use of gps, theodolite, submission of three projection drawings. Use of Open Orieneteering Mapper on your smartphone.</t>
  </si>
  <si>
    <t>Sümeghy Z.-Unger J.-Gál T. (2009): Térképészet, JATE-Press Szeged, ISBN 9786155370175, Unger János: Bevezetés a térképészetbe JATE Press 1999., Hardi András: Tájékozódás, természetjárás, tájfutás. Tárogató k, Bp.1995. ISBN: 963-8491-56-6, , Stegena Lajos: Térképtörténet. Budapest, 1983. 198 oldal · ISBN: 9631768511., Papp-Váry Á.–Hrenkó P.: Magyarország régi térképeken, Gondolat 1989. ISBN 9632822633, Jeremy Harwood (2008): 100 térkép, amely megváltoztatta a világot, Kossuth Kiadó, ISBN 9789630957489</t>
  </si>
  <si>
    <t>Levegőokölógia 1.</t>
  </si>
  <si>
    <t>Levegőökológia 2.</t>
  </si>
  <si>
    <t>Integrált természettudomáyok biológiája</t>
  </si>
  <si>
    <t>Biology of integrated natural sciences</t>
  </si>
  <si>
    <t>ZTT1104</t>
  </si>
  <si>
    <t>Angol szaknyelvi alapok</t>
  </si>
  <si>
    <t>Professional english</t>
  </si>
  <si>
    <t>ZTT1105</t>
  </si>
  <si>
    <t>Tér, idő, engergia</t>
  </si>
  <si>
    <t>Space time energy</t>
  </si>
  <si>
    <t>ZTT1106</t>
  </si>
  <si>
    <t>Terepi tapasztalatok 1.</t>
  </si>
  <si>
    <t>Field experiences 1.</t>
  </si>
  <si>
    <t>ZTT1209</t>
  </si>
  <si>
    <t>Retorika 1.</t>
  </si>
  <si>
    <t>Rhetoric 1.</t>
  </si>
  <si>
    <t>ZTT1213</t>
  </si>
  <si>
    <t>Energia és energiagazdálkodás</t>
  </si>
  <si>
    <t>Energy and energy managment</t>
  </si>
  <si>
    <t>ZTT1114</t>
  </si>
  <si>
    <t>ZTT1118</t>
  </si>
  <si>
    <t>Vizuális kommunikáció alapjai 1.</t>
  </si>
  <si>
    <t>ZTT1119</t>
  </si>
  <si>
    <t>Terepi tapasztalatok 3.</t>
  </si>
  <si>
    <t>ZTT1220</t>
  </si>
  <si>
    <t>Terepi tapasztalatok 4.</t>
  </si>
  <si>
    <t>Examination of ecological system 2.</t>
  </si>
  <si>
    <t>ZTT1225</t>
  </si>
  <si>
    <t>ZTT8011</t>
  </si>
  <si>
    <t>Szakmódszertan 1</t>
  </si>
  <si>
    <t>Methodology 1.</t>
  </si>
  <si>
    <t>ZTT1128</t>
  </si>
  <si>
    <t>Retorika 2.</t>
  </si>
  <si>
    <t>Rhetoric. 2.</t>
  </si>
  <si>
    <t>ZTT1129</t>
  </si>
  <si>
    <t>Vízkémia</t>
  </si>
  <si>
    <t>Waterchemistry</t>
  </si>
  <si>
    <t>ZTT8012</t>
  </si>
  <si>
    <t>Szakmódszertan 2.</t>
  </si>
  <si>
    <t>ZTT1232</t>
  </si>
  <si>
    <t>Modern fizika a természettudományban 1.</t>
  </si>
  <si>
    <t>Modern physics in natural science 1.</t>
  </si>
  <si>
    <t>ZTT1233</t>
  </si>
  <si>
    <t>Természettudományos renszerek és komplexitása</t>
  </si>
  <si>
    <t>Natural science systems and theri complexity</t>
  </si>
  <si>
    <t>ZTT1234</t>
  </si>
  <si>
    <t>Vizuális kommunkáció alapjai 2.</t>
  </si>
  <si>
    <t>ZTT1235</t>
  </si>
  <si>
    <t>Hit, tudomány, áltudomány</t>
  </si>
  <si>
    <t>Faith, Science, Pseudoscience</t>
  </si>
  <si>
    <t>ZTT8013</t>
  </si>
  <si>
    <t>Szakmódszertan 3.</t>
  </si>
  <si>
    <t>Methology 3.</t>
  </si>
  <si>
    <t>ZTT1138</t>
  </si>
  <si>
    <t>Modern fizika a természettudományban 2.</t>
  </si>
  <si>
    <t>Modern physics in natural science 2.</t>
  </si>
  <si>
    <t>ZTT1139</t>
  </si>
  <si>
    <t xml:space="preserve">Modern kémia a természettudományban </t>
  </si>
  <si>
    <t>Modern chemistry in natural science</t>
  </si>
  <si>
    <t>ZTT1142</t>
  </si>
  <si>
    <t>Terepi tapasztalatok 5.</t>
  </si>
  <si>
    <t>Field experiences 5.</t>
  </si>
  <si>
    <t>ZTT8014</t>
  </si>
  <si>
    <t>Kollaborációs tanulási környezet</t>
  </si>
  <si>
    <t>ZTT1245</t>
  </si>
  <si>
    <t>ZTT1247</t>
  </si>
  <si>
    <t>Integrált természettudomány szaknyelvi gyakorlata</t>
  </si>
  <si>
    <t>OTE1222</t>
  </si>
  <si>
    <t>Háztartásgazdaságtan</t>
  </si>
  <si>
    <t>ZTT1153</t>
  </si>
  <si>
    <t>Mindennapi fizika</t>
  </si>
  <si>
    <t>ZTT1154</t>
  </si>
  <si>
    <t>Mindennapi kémia</t>
  </si>
  <si>
    <r>
      <t xml:space="preserve">A tantárgy célja, hogy a hallgatók ember és környezete viszonylatában hozzájussanak a legfontosabb embert érintő egészségtani ismeretekhez. A környezet ártalmak emberre gyakorolt hatásai. </t>
    </r>
    <r>
      <rPr>
        <sz val="11"/>
        <color theme="1"/>
        <rFont val="Arial"/>
        <family val="2"/>
        <charset val="238"/>
      </rPr>
      <t>Az egészség fogalma. A belső és külső környezet fogalma. A környezeti jelzések és érzékelésük jelentősége (érzékek, érzékszervek). Az egészség dimenziói. Az egészséges életmód faktorai. A testi egészség feltételei. Higiéné: környezeti higiéné; személyi higiéné. Egészséges életmód, rizikófaktorok, primer prevenció. Egészséges táplálkozás, táplálék minőségének hatása a szervezet működésére. Élelmiszer-biztonság. A testmozgás szerepe az egészségmegőrzésben. Betegségek osztályozása. A testi-lelki egészség kapcsolata. Káros szenvedélyek, addikciók. A függőség felismerés és a legfontosabb teendők. A sportolás egészségtana. Relaxáció és egészségvédelem. Szexuális nevelés. Elsősegélynyújtás és újraélesztés. Megvitatásra kerülnek az életmóddal, életvitellel, betegségekkel, a természeti környezet megőrzésével kapcsolatos problémák és a mögöttes mechanizmusok. Az egészségre és a betegségre vonatkozó különböző szemléletű magyarázatok és gyógymódok. A mozgás, az életmód és az energiaszükséglet összefüggései. A táplálkozás és a légzés szerepe a szervezet energiaellátásában. A leggyakoribb fertőző betegségek, a megelőzés és a gyógyítás lehetőségei. Az orvosi ellátással kapcsolatos alapismeretek. Szűrővizsgálat, önvizsgálat, védőoltás. Az egészség megőrzéséhez szükséges életvitel elemek (táplálkozás, mozgás, higiénia, felelős szexualitás, lelki egészség, függőségek kerülése). Alapfokú elsősegély-nyújtási ismeretek. Betegjogok.</t>
    </r>
  </si>
  <si>
    <t xml:space="preserve">Tudás:
- a kurzus befejezését követően a hallgatónak magasabb szintű helyesírási kompetenciája alakul ki, amelyeket a munkája minden területén alkalmazhat
- megismeri mindazokat az offline és online forrásokat, ahol az anyanyelvi ismeretek vonatkozásában tájékozódhat
Képesség:
- fejlődik a szövegértése és szövegalkotása
- jártasságra tesz szert az alapvető nyelvhelyességi kérdések vonatkozásában
Attitűd: 
- tudatosság a nyelvi és kommunikációs formák társadalmi és kommunikációs környezetben való változtathatóságát illetően
- nyilvános beszédek alkalmával magabiztos fellépés
Autonómia és felelősség:
- a magasabb szintű anyanyelvi ismeretek következtében erősebb önbizalommal tárgyal a közösségszervező munkáját érintő kérdésekben
</t>
  </si>
  <si>
    <t>Knowledge: 
- on completing the course, students have an advanced level of spelling competence: it may be used in any fields of their work,
- information about offline and online sources on mother tongue,
Ability: 
- improved reading comprehension and writing skills,
- additional knowledge in terms of basic grammatical issues
Attitude:
- awareness of the changeability of language and communication forms in the social and communication environment
- self-confident in public speeches
Autonomy and responsibility:
- increased self-confidence, due to advanced knowledge about mother tongue; therefore, students will have more confidence when it comes to negotiating/discussing issues of community coordination.</t>
  </si>
  <si>
    <t xml:space="preserve">3, egyenként legalább 50%-os eredménnyel teljesített zárt helyi dolgozat </t>
  </si>
  <si>
    <t>3 in-class tests with a minimum passing rate of 50%</t>
  </si>
  <si>
    <t>A magyar helyesírás szabályai. 12. kiadás.
Antalné Szabó Ágnes: Hogyan írjam? 2000. Budapest: Nemzeti Tankönyvkiadó. 
Hernádi Sándor: Beszédművelés. 2003. Budapest. Osiris Kiadó. 
Laczkó Krisztina – Mártonfi Attila: Helyesírás. 2004. Budapest.  Osiris Kiadó.  
Montágh Imre: Tiszta beszéd. 2012. Budapest: Holnap.  
Szálkáné Gyapay Márta: Gyakorlati retorika. 1999. Budapest. Nemzeti Tankönyvkiadó.</t>
  </si>
  <si>
    <t>Everyday Physics</t>
  </si>
  <si>
    <t>Fizika hétköznapokban és más tudományokban történő megjelenése. Közlekedés, sport, háztartás, az élővilág fizikai érdekességei, tudománytörténet. Technikai alkalmazások és a fizikai ismeretek szoros kapcsolatának bemutatása. A mindennapi fizika, tanításban való alkalmazhatósága.
Az iskolai tananyagból kimaradó témakörök élményszerű, ismeretterjesztő szintű bemutatása. Természeti jelenségek és technikai eszközök működésének értelmezése. Alkalmazás az általános iskolai oktatásban. Fizikai ismeretek alkalmazása a mindennapi, háztartási, technikai életben (pl. balesetvédelem, energiatakarékosság). A csillagászati törvények szerepe a fizika történeti fejlődésében. Klasszikus és modern csillagászati ismeretek beillesztésére a fizika tantárgy kereteibe. Eligazodás a csillagos égbolton. Fizikai ismeretek felhasználása a környezetvédelemben. Környezettudatos magatartás erősítése. A fizika biológiai, orvosi, mérnöki alkalmazásai.
A fizika modern, műszaki-technikai alkalmazásai: audiovizuális eszközök, távközlés, mobiltelefonok, GPS, mikro- és nanoelektronika, közlekedés, robotika. Alapvető, mindennapi gépészeti és elektronikai alkalmazások.</t>
  </si>
  <si>
    <t>Appearance of physics in everyday life and other sciences. Physical curiosities in transportation, sports, household, etc. Relationship between knowledge of physics and technical applications. Using everyday physics in teaching.
Introduction of topics not covered in the school curriculum in an engaging way. Understanding natural phenomena and how things work. Applying physics knowledge in practice (accident prevention, energy saving). Using physics knowledge in environmental protection, environmental awareness. Biological, medical, engineering applications of physics. Modern technical and technological applications of physics: audiovisual devices, telecommunication, GPS, micro- and nanoelectronics, transportation and robotics.</t>
  </si>
  <si>
    <t>A gyakorlati jegy megszerzésének feltétele a félév során előírt kiselőadások és lehetőleg kísérletekkel illusztrált bemutatók megtartása, melyeken a tantárgyi programban felsorolt témákat kell feldolgozni, valamint egy félév végi ZH teljesítése, külön-külön legalább 50% eredménnyel.</t>
  </si>
  <si>
    <t>The prerequisite for obtaining the term grade is to give the required lectures during the semester and  presentations illustrated by experiments, and to complete an end-term test with a min. passing rate of 50%.</t>
  </si>
  <si>
    <t>1. Christoph Drösser, Csábító erők, Avagy a mindennapok fizikája, Athenaeum, 2011
2. Rókáné Kalydi Bea, 1000 kérdés és válasz a fizika köréből, Tóth Könyvkereskedés és Kiadó Kft, Debrecen, 2011
3. Hogy is van ez? Readers Digest Válogatás, 1995
4. A. I. Kitajgorodszkij, Fizika mindenkinek II, Gondolat, Budapest, 1984
5. Lukács Ernőné, Péter Ágnes, Tarján Rezsőné, Tarkabarka fizika, Móra könyvkiadó, 1977</t>
  </si>
  <si>
    <t>1. A mesterséges intelligencia (MI) kialakulása, története
2. Alapfogalmak: Alan Turing javaslata és tesztje,intelligens ágens, a környezet, autonómia, filozófiai alapkérdések, erős és gyenge MI, etikai kérdések, kockázatok
3. A neurális hálózatok és alkalmazásaik
4. A robotika alapjai, egyszerű robot tervezése és építése
5. Adatbányászat, képfelismerés, egyszerű alkalmazás tervezése és készítése
6. Egy csokor érdekesség: önvezető autók, hálózatok optimalizálása, humanoid robotok, biztonságosabb Li-akkumulátorok, beszédfelismerés, az agy működésének szimulációja, a gravitációs lencsék adatainak feldolgozása, térképkészítés és útvonaltervezés és mások (ami belefér)</t>
  </si>
  <si>
    <t xml:space="preserve">1. The development and history of artificial intelligence (AI)
2. Basic concepts: Alan Turing's proposal and test, intelligent agent, environment, autonomy, basic philosophical issues, strong and weak MI, ethical issues, risks
3. Neural networks and their applications
4. Basics of robotics, simple robot design and construction
5. Data mining, image recognition, simple application design and creation
6. A bunch of curiosity: self-driving cars, network optimization, humanoid robots, safer Li-batteries, speech recognition, simulation of brain function, gravitational lens data processing, mapping and route planning and others (which fits)
</t>
  </si>
  <si>
    <t>Tudás:
A hallgató ismeri és érti képes a mesterséges intelligencia fogalmát, az egyes megközelítések közötti különbségeket.
A hallgató ismeri a mesterséges intelligencia tudományterületének történetét, főbb eredményeit, jelenlegi főbb alkalmazásait.
A hallgató ismeri a gépi tanulás elvét, lehetőségeit, felhasználási területeit.
A hallgató ismeri a neurális hálózatok felépítését, célját, működési elvét, főbb típusait.
Képességek:
A hallgató képes elmagyarázni a mesterséges intelligencia fogalmát, az egyes megközelítések közötti különbségeket.
A hallgató képes elmagyarázni a mesterséges intelligencia kutatás főbb eredményeit és azok jelentőségét.
A hallgató képes célszoftver segítségével egyszerű alkalmazásokat futtatni.
A hallgató képes egyszerű vonalkövető robotot építeni készlet és szoftver felhasználásával. 
Attitűd:
A hallgatónak igénye van a legújabb szaktudományos és szakmódszertani eredmények megismerésére és
pedagógiai gyakorlatába történő beépítésére.
A hallgató vállalja a társadalom természettudományok iránti attitűdjének javítását, fellép az áltudományos nézetek terjedése ellen.</t>
  </si>
  <si>
    <t>Knowledge:
The student is able to understand and understand the concept of artificial intelligence, the differences between each approach.
The student knows the history, main results and current main applications of the field of artificial intelligence.
The student knows the principle, possibilities and areas of use of machine learning.
The student knows the structure, purpose, operating principle and main types of neural networks.
Skills:
The student is able to explain the concept of artificial intelligence, the differences between approaches.
The student is able to explain the main results of artificial intelligence research and their significance.
The student is able to run simple applications using software application.
The student is able to build a simple line tracking robot using kits and software.
Attitude:
The student needs to know the latest scientific and methodological results and pedagogical practice.
The student undertakes to improve society's attitude towards the natural sciences and opposes the spread of pseudo-scientific views.</t>
  </si>
  <si>
    <t>Az értékelés az alábbi eredményeken alapul: 
-az elektronikus tananyag sikeres elvégzésével szerzett pontszám,
-a beadandó feladatokkal és zárthelyi dolgozatokkal megszerzett pontszám, 
- a szóbeli vizsga vagy beszámoló értékelése.</t>
  </si>
  <si>
    <t>Evaluation is based on following results:
- score of electronic learning material, 
- score gained from tests and homeworks,
- score gained from oral exam or presentations.</t>
  </si>
  <si>
    <t xml:space="preserve">Kötelező olvasmány:
[1] Russell S. J. és Norvig P., Mesterséges intelligencia modern megközelítésben. Budapest: Panem Könyvkiadó, 2005.
(válogatott fejezetek)
Ajánlott olvasmányok:
[2] Bringhton H. és Selina H., Mesterséges intelligencia másképp. Edge 2000 Kft., 2004.
[3] Szabó R., A mobil robotok szimulációja. Budapest: ELTE Eötvös Kiadó, 2001.
[4] Kömlődi F., Mesterséges intelligencia és határterületei - Interjúk kutatókkal. Budapest: Akadémiai Kiadó Zrt., 2007.
[5] M. Altrichter és G. Horváth, Neurális hálózatok. Budapest: Panem, 2006.
[6] B. Lantz, Machine Learning with R: Expert techniques for predictive modeling, 3rd edition. Birmingham Mumbai: Packt Publishing, 2019.
</t>
  </si>
  <si>
    <t>Mesterséges intelligencia és alkalmazása a természettudományban</t>
  </si>
  <si>
    <t xml:space="preserve">Artificial intelligence and its applications in natural science </t>
  </si>
  <si>
    <t>A terepgyakorlat célja, hogy a hallgató megismerje a földrajzos tárgyak keretében tanult ismeretek gyakorlati aspektusait is. Továbbá, hogy a hallgatók saját szemükkel is láthassák a geomorfológiai formakincset a terepen is és betekintést kapjanak a terepi kutatómunkába is.</t>
  </si>
  <si>
    <t>The aim of the field exercise is to acquaint the student with the practical aspects of the knowledge learned in the framework of geographical subjects. Our goal is for students to be able to see the treasure of geomorphological forms in the field.</t>
  </si>
  <si>
    <t>A hallgató képes környezettudományos gondolkodásmódjának alkalmazása révén értelmezni a terepi helyszíneken látott természeti folyamatokat, érti a meglátogatott ökoszisztémák működését. A hallgató ismeri a területen megfigyelhető antropogén behatások környezetre gyakorolt hatásait, tisztában van a környezetterhelésnek az élő rendszerekre, valamint a földrajzi környezetre gyakorolt hatásaival. Ismeri a felkeresett területek természeti és környezeti problémáit. Rendelkezik  a lokális környezeti problémák megoldását szolgáló,  széles körben hasznosítható problémamegoldó készségekkel.</t>
  </si>
  <si>
    <t>The student is able to interpret the natural processes seen in the field through the application of his environmental science thinking, he understands the functioning of the ecosystems visited. The student is aware of the effects of anthropogenic impacts on the environment in the area and is aware of the effects of environmental pressures on living systems as well as the geographical environment. He is aware of the natural and environmental problems of the areas visited. He has a wide range of problem-solving skills to solve local environmental problems.</t>
  </si>
  <si>
    <t>A terepgyakorlaton készített jegyzőkönyv értékelése, személyre szabott feladatok megoldása.</t>
  </si>
  <si>
    <t>Evaluation of the protocol prepared during the field exercise, solving personalized tasks.</t>
  </si>
  <si>
    <t>Dobrosi D. – Haraszthy L. – Szabó G.: Magyarországi árterek természetvédelmi problémái, WWF Füzetek 3.</t>
  </si>
  <si>
    <t xml:space="preserve">Basic of Conservation Biology </t>
  </si>
  <si>
    <t>Kárász I. : Környezetbiológia. Nemzeti Tankönyvkiadó, Budapest 1998.</t>
  </si>
  <si>
    <t>A kurzust elvégző hallgatók ismerik a hazánkban is élő fontosabb védett állat és növény fajokat. Tisztában vannak ezeknek a fajoknak az életmódjával, ismerik a védelmi stratégiákat, a védettségi státuszokat, a védelem okait. Képesek a tanult fajok megkülönböztetésére a tanult faji bélyegek alapján. Tisztában vannak a védet fajokat veszélyeztető fontosabb tényezőkkel és azokkal az in situ, illetve ex situ módszerekkel, melyek segítik a fajok megőrzését. Ismerik növény- és állatfajok védetté nyilvánításának szempontjait, a veszélyeztetettségi kategóriákat. Értik és átlátják az élettelen környezet és a hazai élőhelyeken előforduló fontosabb védett élőlények kapcsolatrendszerét.</t>
  </si>
  <si>
    <t>Papp L.: Zootaxonómia, Dabas Jegyzet Kft.Simon T. - Seregélyes T.: Növényismeret. A hazai növényvilág kis határozója. Nemzeti Tankönyvkiadó, Bp. 1999. ISBN: 963190119X Ajánlott: Báldi, A., Csorba, G., Korsós, Z.: Magyarország szárazföldi gerinceseinek természetvédelmi szempontú értékelési rendszere. Magyar Természettudományi Múzeum, Budapest, 1995. Ehrlich, P, Ehrlich, A.: A fajok kihalása. Göncöl, Budapest, 1995. ISBN: 9637875719</t>
  </si>
  <si>
    <t>A kurzus résztvevői olyan ismereteket szereznek, amelyek elősegítik szövegértési, szövegalkotási és helyesírási készségeik/képességeik fejlődését. A tanegység teljesítése során szerzett alapozó jellegű ismeretek és kompetenciák egyrészt hozzásegítik a hallgatókat tanulmányaik hatékonyabb, eredményesebb végzéséhez, másrészt megalapozzák a  kommunikációhoz szükséges speciális szövegértési, -alkotási, helyesírási készségeket.
A tantárgy tartalma:
• Helyesírási ismeretek
• Nyelvhelyességi ismeretek
• Beszédtechnika</t>
  </si>
  <si>
    <t>Students will gain knowledge facilitating their improvement in terms of reading comprehension, writing and spelling skills/abilities. The knowledge and competences obtained during the course will enable students to study more efficiently and successfully; and also lay the foundation of the special skills of reading comprehension, writing and spelling - all required by the communication.
Subject content:
• Spelling
• Grammatical correctness
• Speech techniques</t>
  </si>
  <si>
    <t>Students recognize the interactions between society and the environment, the surface forming activity of society, the anthropogenic intervention types and principles of climatology  (formation, composition and structure of the atmosphere).They acquired the basics of water quality protection and know the definition of climate and global climate changes. Students realized the causes of climate change and the expected effects of climate change. They know the effects of global climate change in Hungary, the anthropogenic shaping of the landscape in Hungary, and morphological regions of Hungary. Students sensitive to climatic and anthropogen problems.</t>
  </si>
  <si>
    <t>Martonné Erdős K.: Magyarország tájföldrajza. DE Kossuth Egyetemi Kiadó, 2004.  ISBN: 9789634732334. Jakucs P. - Keresztesi Z. - Marosi S.- Pécsi M.- Somogyi S.: Magyarország Nemzeti Atlasza 1989. Általános természeti földrajz (szerk.: Borsy Zoltán), Nemzeti Tankönyvkiadó, Budapest, 1993. SBN: 9789631954814</t>
  </si>
  <si>
    <t>A kurzust elvégezve a hallgató érti és átlátja a biológiai és geológiai folyamatok szerepét a légkör összetételének alakulásában, továbbá az éghajlatváltozás lehetséges következményeit globális szinten, illetve részletesebben áttekintésben Magyarországon. Tisztában van az üvegházhatás természeti, valamint társadalmi okaival és következményeivel. Magyarország nagytájainak jellemző földrajzi vonásait. Birtokában van a globális klímaváltozás magyarországi hatásait elemző ismereteknek, átlátja az antropogén tájformálás hatásait, szerepét hazánkban.</t>
  </si>
  <si>
    <t>A terepgyakorlat célja, hogy a hallgató megismerje  a természetvédelem tárgyak keretében tanult ismeretek gyakorlati aspektusait is. Célunk, hogy a hallgatók saját szemükkel is láthassák  a védett fajok egy részét természetes élőhelyeiken. A terepgyakorlat során a hallgatók eljutnak a tanulmányaikból már ismert védett természeti területek egy részére, megfigyelhetik a jellegzetes hazai élőhelyeket, és természetes környezetükben tanulmányozhatják a védett fajokat. Ismereteket szereznek a természetvédelmi kezelésekről, az élőhely-rekonstrukció eredményeiről. További célja a tárgynak, hogy a hallgatók a helyi szakemberek által tartott terepi vezetés révén alaposabban beleláthassanak a természetvédelmi, környezetvédelmi problémákba, szembesülhessenek a természetvédelem napi problémáival, és képet kaphassanak a természetvédelem és a civil szféra gyakorlatban is megvalósuló együttműködési lehetőségeiről és betekintést kapjanak a terepi kutatómunkába is.</t>
  </si>
  <si>
    <t>The aim of the field exercise is to acquaint the student with the practical aspects of the knowledge learned in the framework of nature conservation. Our goal is for students to be able to see the treasure of some of the protected species in their natural habitats. During the field exercise, students get to some of the protected natural areas already known from their studies, observe the typical domestic habitats and study the protected species in their natural environment. They gain knowledge about nature conservation treatments and the results of habitat reconstruction. A further aim of the course is to provide students with a deeper insight into nature conservation and environmental issues, to face the day-to-day problems of nature conservation, and to gain an insight into nature conservation and civil society collaboration opportunities in practice.</t>
  </si>
  <si>
    <t>Rakonczay Zoltán: Magyarország nemzeti parkjai, oktatási segédlet. Garami László – Garami Lászlóné: Zöld utakon, Védett természeti értékeink útikalauza, Mezőgazda Kiadó, Budapest, 1997.</t>
  </si>
  <si>
    <t>A kurzust elvégző hallgató átfogó ismerettel rendelkezik talajok általános tulajdonságairól (talajfizikai, talajkémiai és talajbiológiai). Átlátja a talajképződés fontosabb folyamatait, jellemzőit. Összefüggéseiben értelmezi talajok levegő-, víz- és hőgazdálkodását és ezek összefüggéseit. Ismeri a fontosabb talajtípusokat a földrajzi övezetekben. Képes a hazai talajtípusok rendszerezésre, átlátja a klimazonális, intrazonális és azonális típusok kialakulásának ok-okozati összefüggéseit. Átlátja és érti a talaj tulajdonságok antropogén eredetű változásait és ezek termelési rendszerekre gyakorolt hatásait. Tisztában van a szikesedési és talajeróziós folyamatok antropogén hátterével és ezen folyamatok jelentőségével általánosságban, illetve az ezekkel kapcsolatos  magyarországi problémákkal. Ismeri a talajvédelemi beavatkozások lehetőségeit és képes ezeket alkalmazni. Továbbá képes talajszelvények létesítésére, a helyes talajmintavételi technikák alkalmazására, a talaj tulajdonságainak terepi, illetve laboratóriumi vizsgálatára és a kapott eredmények értékelésére. Ezen belül a talajok mechanikai összetételének meghatározására, a szerkezetesség megállapítására, a kémhatásvizsgálat elvégzésére és a talajok vízgazdálkodási tulajdonságainak és talajkiválások és másodlagos képződmények vizsgálatára, egyszerűbb talajtérképek készítésére. Érti a talajdegradációs folyamatokat. Ismeri a természetes és mesterséges talajkörnyezetben előforduló fontosabb szerves és szervetlen anyagok környezeti szempontú elemzésének terepi és laboratóriumi módszereit, továbbá az élő és élettelen anyagok hosszú távú (monitoring) megfigyelési módszereit. Alkalmazza ennek a tipikusan multidiszciplináris környezettudománynak az alkotó műveléséhez szükséges tudományterületek (biológia, fizika, földtudományok, kémia, valamint matematika és informatika) alapismereti kurzusokon elsajátított tudásanyagát, dinamikusan egymásra építve az ott tanult és begyakorolt ismereteket,  továbbá átlátja, hogy ezek a domborzati hatások hogyan kapcsolódnak a talaj-degradációs folyamatokhoz, hogyan lehet ezek talajpusztító, termést csökkentő hatását mérsékelni. A tantárgy célja, hogy a hallgató megismerje a legfontosabb talajtani vizsgálatokat, elsajátítsa a mintavételezést, és a minták feldolgozását,</t>
  </si>
  <si>
    <t>Martonné Erdős K.: Magyarország tájföldrajza. DE Kossuth Egyetemi Kiadó, 2001. ISBN: 9789634732334. Kerényi A. – Martonné Erdős K.: Talajtani gyakorlatok. Debrecen, KLTE 1994. Stefanovits P. - Filep Gy.- Füleky Gy.: Talajtan. Mezőgazda Kiadó, Bp. 1999. ISBN: 9789632866765.</t>
  </si>
  <si>
    <t>Hidrológia alapjai</t>
  </si>
  <si>
    <t>Basics of hydrology</t>
  </si>
  <si>
    <t>Field experiences 3.</t>
  </si>
  <si>
    <t>Rakonczay Zoltán: Magyarország nemzeti parkjai, oktatási segédlet.Garami László – Garami Lászlóné: Zöld utakon, Védett természeti értékeink útikalauza, Mezőgazda Kiadó, Budapest, 1997.</t>
  </si>
  <si>
    <t xml:space="preserve">The students acquire the basics of hydrological knowledge, and recognize the role of water on Earth (the Earth's surface waters, the classification of the groundwater and the basics of ground water cycle). Students know the basics of physical geography, they are able to study the processes and patterns in the natural environment like hydrosphere, and geosphere. They realize the consequences of axle rotation and circulation: the characteristics of the days, the seasons, the climatic zones and the main climatic elements. They recognize the weather factors, phenomena (precipitation kind, wind, cloud cover), can observe and measure the weather elements (temperature, humidity, atmospheric pressure, wind speed). They have an overview of the process of fragmentation and stagnation and the role of anthropogenic effects in these processes. </t>
  </si>
  <si>
    <t>A kurzust teljesítő hallgató megfelelő ismeretekkel rendelkezik a hideoszféráról és érti ennek időjárási elemekkel való kapcsolatát,is átlátjalsajátította mérésük, vizsgálatuk alapjait. A tárgyat teljesítő hallgató birtokában van a jellegzetesen multidiszciplináris környezettudomány műveléséhez szükséges földrajzi alaptudás vízrajzhoz kapcsolódó részével, melyet kapcsolni képes a többi természettudományos ismerethez.</t>
  </si>
  <si>
    <t>Students who have completed the course have a good knowledge of hydrosphere and weather elements and have mastered the basics of their measurement and examination. Students are aware of the effects of humanity's water pollution . They are able to model hydrological processes.</t>
  </si>
  <si>
    <t>Bodnár L.–Fodor I.–Lehmann A.: A természet- és a környezetvédelem földrajzi vonatkozásai Magyarországon. Nemzeti Tankönyvkiadó, Budapest 1999. Boros L. (szerk.): Általános természeti földrajzi gyakorlatok. Nemzeti Tankönyvkiadó, Bp. 1997. Urbanovszky István: Hidrológia és hidraulika - 2008.</t>
  </si>
  <si>
    <t>Rendelkezik a fontosabb hidrológiai alapismeretekkel (a víz szerepe a Földön, a földfelszín vizei, a felszínalatti vizek csoportosítása, a víz földi körforgásának alapelemei, hidrogeográfia, vízminőség-védelmi alapismeretek). A hallgató érti a klimatológiai hatások és a hidrológia közötti összefüggéseket. Tudja, hogy mik a vízburok részei, tisztában van a köztük lévő kölcsönhatásokkal is.</t>
  </si>
  <si>
    <t>A tantárgy célja, hogy gyakorlati hazai és nemzetközi példákon keresztül bemutassa azokat az eseteket, melyekben jelentős szerepet kapott a környezetvédelemmel kapcsolatban folytatott kommunikáció, társadalmi mozgósítás, érdekérvényesítő és szeléletformáló  szakmai munka. A hozott példákon keresztül megismerhetőek az ökológiai folyamatok, a klímaváltozás, az épített és természeti környezet emberrel, társadalommal összefüggő kérdéseinek kommunikációjával kapcsolatos kihívások. A tantárgy kitér a mozgalmak, akciók, környezetvédelmi ügyek és azok kommunikációjának legfontosabb elemeire.</t>
  </si>
  <si>
    <t>The aim of the course is to present, through practical Hungarian and international examples, the cases in which communication in connection with environmental protection, social mobilization, advocacy and shaping professional work played a significant role. Through the given examples, the challenges related to the communication of ecological processes, climate change, and the issues related to man and society in the built and natural environment can be learned. The course covers the most important elements of movements, actions, environmental issues and their communication.</t>
  </si>
  <si>
    <t xml:space="preserve">Kötelező:                                                                      Lányi András (2020: Bevezetés az ökofilozófiába, I fejezet: A fejlődéstől a fenntarthatóságig, II. fejezet: Együttéléstan – az ökopolitika filozófiája, L'Harmattan Kiadó, 11-111. o. ISBN 978-963-414-620-9                                                                              Jeff Speck (2018): 101 szabály az élhető városért, I. rész, Hogyan adjuk el a sétálhatóságot 1-10. o., ISBN: 978-963-709-932-8                                             Yuval Noah Hararai (2015): Homo deus, Central Kiadó Csoport, Az ember új projektjei 11. o., A homo sapiens meghódítja a világot 67. o. ISBN 978 963 324 497 5                                                                Arne Naess: Önmegvalósítás, avagy a világban-való-lét ökológiai megközelítése in Lányi – Jávor (2005): Környezet és etika, Szöveggyűjtemény, L'Harmattan Kiadó, 221. o.  ISBN 963 7343 17 2                                                                                                      Ajánlott:                                                                         Lányi András (2010): Az ember fáj a földnek, L'Harmattan Kiadó, ISBN 978 963 236 304 2                                                                         </t>
  </si>
  <si>
    <t>Tudás: Tisztában van a természettudomány társadalomban betöltött szerepével, különösen az egészséges életmódra nevelés és a fenntarthatóságra nevelés területén.                                                                                                                       Képesség: Képes a szaktárgy témaköreiben szakszerűen kifejezni magát mind szóban, mind írásban. Felkészült a természettudomány fogalmai, elméletei és tényei közötti összefüggések megteremtésére, közvetítésére. Megfogalmazza és minden téren következetesen képviseli a társadalmi felelősségvállalással Kapcsolatos nézeteit.                                                                                                                      Attitűdje: Megvan az igénye és képessége a természettudomány új eredményeinek megismerésére, értelmezésére, valamint az azokkal kapcsolatos ismeretterjesztésre. Vállalja a társadalom természettudományok iránti attitűdjének javítását, fellép az áltudományos nézetek terjedése ellen..</t>
  </si>
  <si>
    <t>Knowledge: Is aware of the role of science in society, especially healthy lifestyle education and sustainability education.                                                                               Ability: Is able to express himself / herself professionally in the topics of the subject both orally and in writing. He was prepared to create and mediate the connections between the concepts, theories and facts of natural science. It is articulated and consistently represented in all areas with social responsibility Related views.                                                                                                                            Attitude: Have the need and ability to learn about, interpret, and disseminate new advances in science. Undertakes to improve society’s attitude towards the natural sciences, acts on the basis of against the spread of fake views.</t>
  </si>
  <si>
    <t>Physical properties of water (phase change, temperature and specific heat, density, viscosity, light conditions, water movements). Chemical composition and structure of water. Water technology. Chemistry of natural waters, dissolved gases, salts and organic compounds in water. Further characteristics of water: pH, redox potential, hardness of water, basicity, acidity, chemical activity. Heavy water. Qualification and purification of sewage. Water analytics. Unusual properties of water.</t>
  </si>
  <si>
    <t>Két félévközi ZH és egy bemutatott prezentáció minősége alapján</t>
  </si>
  <si>
    <t>Based on two mid-term tests and the quality of a presentation prepared</t>
  </si>
  <si>
    <t>A víz fizikai tulajdonságai (halmazállapot-változások, hőmérséklet és fajhő, sűrűség, viszkozitás, felületi feszültség, fényviszonyok, vízmozgások). A víz kémiai összetétele és szerkezete. A víz technológiája. A természeti vizek kémiája, vízben oldott gázok, sók és szerves anyagok. Egyéb vízjellemzők: pH, redoxipotenciál, keménység, lúgosság, savasság, aktivitás. Nehézvíz. Szennyvizek minősítése, tisztítása. Vízanalitika. A víz “érdekes” tulajdonságai.</t>
  </si>
  <si>
    <t>Cél: Az elméleti és gyakorlati órákon megtanult és a tananyagban nem szereplő állatfajokat megfigyelni és felismerni saját élőhelyükön. Tartalom. A terepgyakorlati napok során meglátogatunk az Aggteleki- és a Hortobágyi Nemzeti park legfontosabb típusterületeit, a Zemplén-hegység és a speciális mikroklímával rendelkező Bátorligeti ősláp állattani és természetvédelmi szempontból jelentős részeit. A látottakat jegyzőkönyvben rögzítjük.</t>
  </si>
  <si>
    <t>Aim: Students see and recognise animal species in their own environment and know similar and new species in the field. Contents: To reach our objectives, we visit special nature conservation areas and national parks, especially Aggtelek, and Hortobágy National Park, Zemplén Mountains, Tiszadob floodplain and the special microclimatic area in Bátorliget.</t>
  </si>
  <si>
    <t>A kurzust elvégző hallgató rendelkezik az alapvető laboratóriumi-, terepi vizsgálatokhoz szükséges ismeretekkel és ezek alkalmazási lehetőségeivel. Ismeri a különböző természetes, természetközeli és antropogén élőhelyek jellemzőit, várható fajkészletét, az egyes fajok különböző társulásokban betöltött szerepét. Képes más ismeretek – növényrendszertan, biogeográfia – ismeretinek felhasználására a terepgyakorlati munka során, képes a terepi munka megszervezésére, a résztvevők feladatainak meghatározására, a környezettudatos és biztonságos terepi munkavégzés szabályainak betartatására. Nyitott új terepi vizsgálati módszerek megismerése iránt, az új típusú vizsgálatok illesztését a klasszikus módszerekhez. Reprodukálhatóan képes megtervezni terepi vizsgálatokat, ezek eredményeit megfelelő módon dokumentálni, értékelni és azokból következtetéseket levonni.</t>
  </si>
  <si>
    <t>Students, who succesfully completed this course, have basic knowledge of laboratory and field investigations. They know the properties of natural and antropogenic habitats and the roles of the different species in these systems. They are able to incorporate the knowledge of other disciplines into his practical fieldwork and are able to organize the field work. Students are environmentally conscious, and they do their work carefully, they adhere to labour safety rules. Students are open to get to know new methods in the fieldwork. They are able to plan, to documentate, to conclude, and to convey field results.</t>
  </si>
  <si>
    <t>Gyakorlati jegy, terepi jegyzőkönyv, szóbeli számonkérés</t>
  </si>
  <si>
    <t>Term grade, field register, oral repetition</t>
  </si>
  <si>
    <t>George C. McGavin (2000) Rovarok (Határozó kézikönyvek). Grafo Könyvkiadó, ISBN: 9789639090446. Harka Ákos-Sallai Zoltán (2004) Magyarország halfaunája. Nimfea T. E. Szarvas, ISDN: 963864753.  M. O'shea, T. Halliday (2005) Hüllők és kétéltűek (Határozó kézikönyvek). Panemex-Grafo Könyvkiadó, ISBN: 9789638779922.  P. J. Grant, K. Mullarney, L. Svensson, D. Zetterström (2011) Madárhatározó. Park Könyviadó, Budapest, ISBN: 978 963 35309559. Dr Legány András: Segédanyag állatrendszertani terepgyakorlathoz.</t>
  </si>
  <si>
    <t>Field experiences 4.</t>
  </si>
  <si>
    <t>A terepgyakorlat a növényrendszertan gyakorlatokhoz kapcsolódó terepi munkára ad lehetőséget. Célja, hogy a hallgató elmélyítse a növényrendszertan gyakorlatok alatt megalapozott fajismeretét, képes legyen a leggyakoribb hazai növényfajokat felismerni, képes legyen növényhatározóval ismeretlen fajokat identifikálni. A tantárgy betekintést nyújt a Zemplén és a Bükk hegység, továbbá Nyíregyháza környékének vegetációjába, mindemellett lehetőséget biztosít számos kora tavaszi és nyári növényfaj megismeréséhez.</t>
  </si>
  <si>
    <t>The aim of the field work is to identify plant species in practice which had been covered during previous courses of Plant Taxonomy. A further aim of the course is to show and compare the characteristics of the most relevant plant families and to develope abilities of students in terms of idetifying unknown plant species. The course gives insight into the vegetation of the mountains Bükk and of Zemplén and also into the vegetation around Nyíregyháza. The course gives a great opportunity to show hundreds of plant taxons blooming during early spring and summer.</t>
  </si>
  <si>
    <t>Tudása: a tárgy révén a hallgató tisztában van a növényrendszertan tantárgy nevezéktanával, átfogóan ismeri a hazai flóra  legfontosabb taxonjait és leggyakoribb fajait. Ismeri és használja a növények meghatározásával kapcsolatos alapszintű vizsgálati módszereket. Ismeri az összefüggéseket a növényszervezettan és a növényrendszertan tárgyak keretében elsajátított ismeretkörök között. Képességei: Képes a tantárgy terminológiáját alkalmazni és szóban is és írásban is képes szakszerűen kifejezni magát. Autonómiája és felelőssége: a tantárgy során alkalmazott  kollektív tanulási stratégia kibontakoztatja a hallgató együttműködő, kapcsolatteremtő képességét, mely által rendelkezik a kisebb munkaközösségek munkájának megszervezéséhez szükséges önállósággal.</t>
  </si>
  <si>
    <t xml:space="preserve">Knowledge: Students are aware of the basic concepts and nomenclature of Plant Taxonomy, are comprehensively familiar with the most relevant taxa of Hungarian flora. They know and use basic test methods for determining plants. They clearly know the relationships between Plant Anatomy and Taxonomic subjects. Ability: They are able to apply the terminology of the subject, and are able to express themselves professionally in writing and orally as well. Autonomy and Responsibility: the collective learning strategy applied in the course, develops the students' cooperative, interpersonal ability to provide the autonomy needed to organize the work of smaller working communities. </t>
  </si>
  <si>
    <t>A hallgatók csoportosan növényismereti és növényhatározási feladatokat oldanak meg, melyeket a gyakorlat vezetője értékel.</t>
  </si>
  <si>
    <t xml:space="preserve">In field trip students solve problems related to plant taxonomy three times a day in a collective way that are evaluated. </t>
  </si>
  <si>
    <t>Seregélyes T., Simon T.: Növényismeret (A hazai növényvilág kis határozója). Nemzeti Tankönyvkiadó Zrt., 2004, p 1-276, ISBN 9789631952711. Simon T. 2000: A magyarországi edényes flóra határozója. Harasztok - Harasztok - Virágos növények.  Nemzeti Tankönyvkiadó, Budapest. ISBN: 9789631934823. Szabó S., Tass Z. (2009): Növényrendszertan gyakorlatok. Bessenyei Kiadó Nyíregyháza, p 1-113. ISBN978-963-9909-28-1</t>
  </si>
  <si>
    <t xml:space="preserve">A környezetminőség alapvető összetevői. Sztatikus és dinamikus mutatók. Az ártalom, a károsodás, a mérgezés, értékek és a kockázat fogalma. Az állapotfelmérések vizsgálati módszerei. Egy üzem működésének környezetvédelmi szempontú felülvizsgálata. Természeti és környezeti hatásvizsgálatok és -tanulmányok. </t>
  </si>
  <si>
    <t>Essential components of environmental quality. Static and dynamic indicators. Concept of harm, damage, poisoning, values and risk. Testing methods for status assessment. An environmental review of the operation of plants. Natural and environmental impact assessments and studies.</t>
  </si>
  <si>
    <t xml:space="preserve">Rendelkezik rendszerszerű alapvető természettudományos ismeretekkel. Ismeri környezettudományhoz kapcsolódó interdiszciplináris alap- és alkalmazott kutatások módszereit. Rendelkezik a környezeti problémák által megszabott, széles körben hasznosítható problémamegoldó készségekkel és alkalmazza ezeket a környezetminősítés és állapotértékelés során. A hallgatók ismerik a környezeti központú minősítés lényegét, a környezetállapot minőségét.  </t>
  </si>
  <si>
    <t>Students have systematic basic scientific knowledge. They have widely usable problem-solving skills required by environmental problems and they apply them when preparing for environmental rating and status assessment. They are familiar with the essence of environmental-based classification and the quality of the environment.</t>
  </si>
  <si>
    <t xml:space="preserve">Csutora Mária: A környezeti hatásvizsgálat, in: Kerekes S. - Kindler József (ed.): in: Vállalati 
környezet-menedzsment (Environmental business management), AULA, Budapest 1997, 
pp.125 - 170. pp. 171 - 186. pp. 355 - 374. (könyvrészlet) 
Fodor L.: A környezeti hatásvizsgálat intézményének kialakulása, szabályozásának alapkérdései, Magyar Közigazgatás, 1996/12. 727-734. o. (tanulmány) 
</t>
  </si>
  <si>
    <t>Environmental Rating and Status Assessment</t>
  </si>
  <si>
    <t>A tárgy a vízi ökológiának azokkal a jelenségeivel foglalkozik, amelyek laboratóriumi körülmények között egyszerűen bemutathatók. A gyakorlat keretében a hallgatók megismerkednek a vízi ökológia néhány alapvető jelenségével, elsajátítják a mikrokozmosz kísérletek módszereit és az eredmények statisztikai analízisének lehetőségeit. Az elvégzett gyakorlati munka egy és többtényezős akváriumi kísérletek tervezését, kivitelezését és az eredmények értékelését jelenti. Tartalma: Az abiotikus tényezők (nitrogén, foszfor, mikroelemek fényintenzitás) hatása a vízinövények közötti kompetícióra. Biotikus hatófaktorok: (interspecifikus és intraspecifikus kompetíció) vizsgálata algák és vízinövények között. Kulcstényezők, minimumfaktorok vizsgálata a kompetícióban.</t>
  </si>
  <si>
    <t>The course deals with the phenomena of aquatic ecology that can be easily demonstrated under laboratory conditions. In the practical course, students learn to plan experiment designs and statistical analyses of data. The influence of abiotic factors (nitrogen, phosphorus, microelements, light intensity) on the interacftions between aquatic plants. Experimental analyses of biotic factors (interspecific and intraspecific competition) between algae and aquatic plants.</t>
  </si>
  <si>
    <t>Tudása: ismeri és használja azokat a laboratóriumi eszközöket és analitikai módszereket, melyekkel a hidroökológiai vizsgálatokat alapszinten gyakorolni tudja. Ismeri az összefüggéseket a növényélettan és az ökológia tárgyak keretében elsajátított ismeretkörök között, melyeket a gyakorlatban is képes alkalmazni. Képes interdiszciplináris gondolkodásra, feltárni a környezeti tényezők és az élő rendszerek közötti kölcsönhatásokat, és azok működésének törvényszerűségeit, emiatt képes közreműködni a tudományos kutatásban és új tudományos eredmények létrehozásában. Attitűdje: nyitott az új ismeretek befogadására és más szakmai csoportokkal történő folyamatos együttműködésre. Ismeri a biztonságos munkavégzés törvényi feltételeit, másokat is felhív a munkabiztonságot növelő jogkövető magatartásra.</t>
  </si>
  <si>
    <t>Knowledge: Students know and uses the laboratory tools and analytical methods that they can apply in Aquatic Ecology at basic level. Students know the relationships between the subjects Physiology and Ecology, which can be applied in practice. They are capable of interdisciplinary thinking, revealing the interactions between environmental factors and living systems and the regularity of their function. Therefore they are capable of participating in producing new scientific results. Ability: Data obtained from laboratory experiments can be systematized and analyzed according to scientific considerations. Attitude: Students are open to accept new knowledge and continuously co-operate with other professional groups. Students are familiar with the legal requirements of safe working, and also inform others about it.</t>
  </si>
  <si>
    <t>Az elvégzett kísérletekről a hallgató öt alkalommal projektmunkát készít, melyet az oktató értékel.</t>
  </si>
  <si>
    <t>For the experiments carried out,  students prepare a project work (short communication) five times, evaluated by the instructor.</t>
  </si>
  <si>
    <t>Szabó S, Roijackers RMM, Scheffer M, Braun M, Borics G, Farkas O 2007. A szubmerz növények békalencsékre gyakorolt gátlóhatásai. Hidrológiai Közlöny  87 (6): 126-129. Farkas O, Szabó S, Borics G 2007. Új módszer a békalencsék intraspecifikus kompetíciójának vizsgálatához. Hidrológiai Közlöny 87 (6): 34-36. Nagy Z, Lengyel A, Vicei TT, Csabai J, Szabó S 2015. Ki mikor győz a békalencse tócsagaz versenyben. Hidrológiai Közlöny 95:(5-6) pp. 64-67. Szabó S, Nagy Z, Scheffer M 2015. Átokhínár fajok túlélési stratégiái. Hidrológiai Közlöny 95:(5-6) pp. 77-80. Szabó S, Roijackers RMM,  Scheffer M, Borics G 2008. Ki mikor győz az alga-békalencse versenyben? Hidrológiai Közlöny  88: 136-139.</t>
  </si>
  <si>
    <t xml:space="preserve">"Tudás:                                                                     A kurzust elvégző hallgatók átfogó ismeretekkel rendelkeznek a természet és a tudomány történetéről, összefüggéseiről.                        Képesség:               
Felismerik a természeti értékek védelmének fontosságát, érzik felelőségüket a természeti környezet megóvásában a biodiverzitás megőrzésében a jövő generációinak érdekében.
Attitűd:                                                      Elkötelezett a tanulóik tudásának folyamatos fejlesztésében természet- és  környezettudományi területen."           </t>
  </si>
  <si>
    <t>"A tantárgy egyes fejezetei arra szeretnének rávilágítani, hogy az ember fejlődése során hogyan változtatta meg a saját környezetét a gazdaság növekedése érdekében, és ezt hogyan alapozták meg a tudományos ismeretek.
A tantárgy főbb témakörei: A tudomány és a technika együttes fejlődése és hatása a környezetre. A környezeti problémák globálissá válásának kezdetei. A környezetszennyezés tudományos és politikai kérdéssé válása. A tudományos és technikai fejlődésének  hatása a jövőnkre.
"</t>
  </si>
  <si>
    <t>"Knowledge:                                                    Students know the history of nature and science, the protection of nature.                                         Ability:                                                                They recognize the importance of protecting human and natural values. They take responsibility for preserving the natural environment for the next generations. 
Attitude:                                                              They are committed to the continuous improvement of their students’ knowledge in natural- and  environmentalscience. "</t>
  </si>
  <si>
    <t>"Kiss Ferenc – Szabó Árpád: Környezet-tudomány-történet, Bessenyei Kiadó, 2005, ISBN: 963 7336 214
Szabó Árpád: Magyar természettudósok, 2002, ISBN:963 05 7939 1
Benedek István: A tudás útja, 2001, ISBN: 963 547 395 8
Markham, Adam: A Brief History of Pollution, 1994
Derek Wall: Green History, 1993, ISBN 1 85383 213 8
"</t>
  </si>
  <si>
    <t>A tantárgy létezésünk és az érzékelés összefüggéseivel, a vizualitás, a vizuális kommunikáció alapfogalmaival, jelenségeivel foglalkozik. Témája a kommunikáció természetes és mesterséges csatornáinak vizsgálata, az ember, annak látási, hallási, tapintási érzékelésével, valamint a kommunikáció legtágabban értelmezett médiumaival. Középpontba helyezve mutatja be a szubjektív vizuális megismerést, a vizuális élményeink (térélmény, proxemika, színélmény, esztétikum) kialakulását, annak tanult, kulturális és öröklött tényezőit. Foglalkozik a látás fiziológiájával és pszichológiájával, a vizuális kódokkal, jelekkel, jeltípusokkal, jelrendszerekkel, kommunikációs modellekkel. Bemutatja a kép (optikai-, tudati-, emlékkép-, technikai kép stb.) fogalmát, a képi közlés metódusait, típusait, a kép és a szöveg változatos kapcsolódási lehetőségeit. A kurzus hallgatói megismerkednek az absztrakció /redukció és szelekció/, transzpozíció, kompozíció fogalmával, használatával csakúgy, mint az ábrázolás és kifejezés konvencióival. Témái között szerepel az általános jelelmélet /szemiotika/. A stúdium betekintést nyújt a különböző médiumok sajátos képi világába, vizuális nyelvezetébe.</t>
  </si>
  <si>
    <t xml:space="preserve">The subject deals with the relationship between our existence and perception, the basic concepts and phenomena of visuality and visual communication. It aims  to examine the natural and artificial channels of communication, the human, its visual, hearing, tactile perception, and the most widely understood media of communication.
It focuses on the visual, cultural and inherited factors of subjective visual perception, the development of visual experiences (sense of space, proxemia, color experience, aesthetics). It also deals with visual physiology and psychology, visual codes, signs, signal types, signal systems, communication models. It presents the concept of image (optical, consciousness, memorial, technical image, etc.), the methods and types of visual communication, the various connection possibilities of the image and the text. Students in the course  learn about concepts and use of abstraction / reduction and selection, transposition, composition as well as the convention of representation and expression. The topics also include general signal theory / semiotics /. The course provides insight into the specific visual world of the various media, its visual language.
</t>
  </si>
  <si>
    <t>Tudás: Áttekintéssel rendelkezik a vizuális megismerés, a vizuális kommunikáció jelenségeiben az objektív törvényszerűségekről. 
Képesség: A kommunikációs készségek (megismerés, megértés, megjelenítés, kódolás, dekódolás), használatával képes az önkifejezésre.
Attitűd: Törekszik  a képző- és iparművészet, esztétikai értékük; eszmék és érzelmek kifejezésére, terjesztésére a vizuális nyelv alkalmazásával. 
Felelősség, autonómia: Felelősséget érez a vizuális környezete iránt.</t>
  </si>
  <si>
    <t>Knowledge: Students have a clear view on the objective rules of the phenomena of  visual cognition and visual communication. 
Ability: Using their communicational skills (cognition, understanding, representation, coding, decoding), they are capable of self-expression.
Attitude: Using the visual language they aim to  express and spread  ideas and emotions, and  aesthetic values of  fine arts and  applied arts. 
Responsibility/Autonomy: They feel responsible for their visual environment.</t>
  </si>
  <si>
    <t>beadandó feladat</t>
  </si>
  <si>
    <t>home assigment</t>
  </si>
  <si>
    <t xml:space="preserve">Kárpáti Andrea: Bevezetés a vizuális kommunikáció tanításához Nemzeti Tankönyvk., Bp. 1995
Vizuális Kommunikáció szöveggyűjtemény (szerk: Blaskó Ágnes, Margitházi Beja) Typotex BP. 2010
Kárpáti Andrea (szerk): Vizuális képességek fejlődése Nemzeti Tankönyvkiadó Rt. 1995
Edward T. Hall: Rejtett dimenziók Háttér Kiadó 1987.
Rudolf Arnheim: A vizuális élmény Aldus, Budapest, 2004
</t>
  </si>
  <si>
    <t>Everyday chemistry</t>
  </si>
  <si>
    <t>A hallgatók ismerkedjenek meg a kémiai tudományok eredményeivel a mindennapi életben, vegyipari termékek szerepével napjainkban. A könnyűvegyipar fontosabb folyamatai, műveletei. Alapanyagok és segédanyagok feldolgozása. Festékek és lakkok. Mosó- és tisztítószerek. Folttisztítás. Növényi és állati kártevők elleni szerek. Kémia a konyhában. Tartósítószerek. Kozmetikai és fodrászipari cikkek. Hajápoló szerek. Illatosító anyagok. Tápszerek, italok, ízesítőanyagok. Fotóvegyszerek. Gyógyszerek. Mindennapjainkkal kapcsolatos kémiai folyamatok.</t>
  </si>
  <si>
    <t>The subject gives an overview of the  chemistry focusing on some interesting, important and latest results as well as the chemicals used every day. Chemical processes and operations. Processing of crude and subsidiary materials. Lacquers and dyes. Ingredients, detergents, stain removal. Fungicides, insecticides, pesticides, herbicides. Kitchen chemistry. Canning materials. Cosmetics, hairdressing materials. Nutriments, drinks, aroma compounds. Pharmaceuticals, drugs. Chemical proccesses in the everyday.</t>
  </si>
  <si>
    <t>A félév során írt zárthelyi dolgozatok és feladatok legalább 50%-os teljesítése.</t>
  </si>
  <si>
    <t>Completion at least 50 % of the practical tasks and assignments written during the semester.</t>
  </si>
  <si>
    <t>Simonyi Miklós: Emberek és molekulák - kémia a mindennapokban. Typotex, Budapest, 2020. ISBN: 978-963-4930-83-9 Alfred Vivian: Everyday Chemistry. Forgotten Books (2018) ISBN: 978-1330043578</t>
  </si>
  <si>
    <t xml:space="preserve">A művészet és társadalom kapcsolatának történeti és kortárs kérdéseinek feltárása és elemzése. A tárgyi népművészet alapjainak megismerése, a szellemi értékek feltárása a jelentősebb területek érintésével. A társadalom reakciói a művészet megjelenési formáira. Az alkotók és a művészek kommunikációs attitűdjének megismerése. A befogadói magatartás szintjeinek értelmezése. A kreativitás társadalmi összefüggéseinek, valamint a művészet és a kreativitás összefüggéseinek elemzése.
A tantárgy a művészet mint emberi kommunikáció illetve magatartásforma összefüggéseit vizsgálja a társadalmi jellegének kontextusában. Magasművészet, népművészet, művészet mint szubkultúra. A néphagyomány helye korunkban. A népművészet eredete, megjelenési formái. A népművészet általános jegyei, formatana, jelrendszere, jelentéstartalma és esztétikai értékrendje. A magyar népművészet műfajonkénti tájegységei. A műfajok kölcsönhatásai. A népszokások és a tárgyi anyag kapcsolata. Kézműves mesterségek, technikák. Népművészetünk kapcsolata a környező népek művészetével. A képzőművészethez való viszonya, kapcsolódási pontjai. Az urbanizáció hatása a népművészetre, népies művészetre. Kortárs népművészet, mint a társadalmi gondolkodás tükre. A modern- és a posztmodern kor eltérő paradigmái. Valóságos és vélt szükségletek dichotómiája; a divat, a polgárpukkasztás, az értékek parmenens átértékelésnek a folyamata. Művészeti etalonok/művészeti szabadság. A műalkotások elsajátításának szintjei, jellemzői. Igény és kényszer. Művészi és/vagy hétköznapi kreativitás.
</t>
  </si>
  <si>
    <t>Exploring and analyzing the historical and contemporary issues of art and society. Understanding the basics of material folk art is the exploration of spiritual values through the major territories. The reactions of society to the forms of art. Knowing the communication attitude of creators and artists. Interpretation of levels of inclusive behavior. An analysis of the social contexts of creativity and the relationship between art and creativity.
The subject examines the relationship between art as human communication and a form of behavior in the context of its social character. High-Arts, Folk Art, Art as Subculture. The place of folklore in our time. The origins and forms of appearance of folk art. The general characteristics, formates, signal systems, meaning content and aesthetic values of folk art. Areas of the Hungarian folk art by genre. Interactions of genres. Relationship between folk customs and materials. Handicrafts, techniques. The relationship between our folk art and the art of the folks in our neighbourhood. Its relationship with fine art and its interfaces. The impact of urbanization on folk art and folk art. Contemporary folk art as the mirror of social thinking. Different paradigms of modern and postmodern age. Dichotomy of real and perceived needs; Fashion, civic prosperity, the process of permanent revaluation of values. Artistic standards / artistic freedom. Levels and characteristics of mastery of works of art. Demand and constraint. Artistic and / or everyday creativity.</t>
  </si>
  <si>
    <t>Tudás: Tisztában van a művészet mint emberi kommunikáció illetve magatartásforma összefüggéseivel a társadalmi jellegének kontextusában. Átlátja a magasművészet, népművészet, művészet mint szubkultúra összefüggéseit. Tájékozott a népművészet eredetéről, megjelenési formáiról. Tudomása van a népművészet általános jegyeiről, formatanáról, jelrendszeréről, jelentéstartalmáról és esztétikai értékrendjéről. Összefüggéseiben értelmezi a népművészet és a kortársművészet viszonylatait.
Képesség: Szemléletmódja biztos alapokat nyújt a hagyományos és digitális vizuális világban való tájékozódáshoz, beleértve a vizuális kommunikáció tradicionális vagy mozgóképes, multimédiás és interaktív megnyilvánulásait is, mind hétköznapi, mind művészeti területen. 
Attitűd: Nyitott és alkalmas a vizuális nyelvben rejlő kifejezési lehetőségek tanulmányozására.
Felelősség, autonómia: Felelősséggel gondolkozik a vizuális kommunikáció autonóm módon történő felhasználásáról.</t>
  </si>
  <si>
    <t>Knowledge: Students are able to provide an overview of the relationship between art as  means of human communication and  a form of attitude in its social context. They have a clear view on the relations of  High-Arts, Folk Art and Art as a Subculture. They have knowledge about the origins of  folk art and its various forms. They know the common features, its doctrine of the form, its symbolism,  meanings and aesthetical values. They can interpret folk art  in relation to contemporary art. 
Ability: Their approach provides solid foundations for orientation in the traditional and digital visual world, including traditional or moving, multimedia and interactive manifestations of visual communication both in the everyday and artistic fields.
Attitude: They are open and suitable for studying the possibilities of expression in visual language.
Responsibility/Autonomy: They take responsibility for the use of  visual communication in autonomous way.</t>
  </si>
  <si>
    <t xml:space="preserve">Domanovszky György: A magyar nép díszítőművészete I-II. Akadémiai Kiadó Budapest 1981.
 Martin Schuster: Művészetlélektan Panem Kiadó: Budapest 2005.
Jacques Ranciere: A felszabadult néző Műcsarnok Kiadó Budapest 2011.
Nicolas Bourriaud: Utómunkálatok Műcsarnok Kiadó Budapest 2007.
William M. Ivins Jr.: A nyomtatott kép és a vizuális kommunkiáció  Enciklopédia Kiadó Budapest 2001.
</t>
  </si>
  <si>
    <t>Basics of visual communication II.</t>
  </si>
  <si>
    <t>Basics of visual communication 1.</t>
  </si>
  <si>
    <t>A tantárgyat teljesítő hallgató rendelkezik az élő rendszerek egyed alatti és egyed feletti szintjeihez kapcsolódó alapismeretekkel, és rendszerezni, alkalmazni tudja azokat. Ismeri az élő anyag evolúciójának elméleteit és a földtörténeti, tudománytörténeti vonatkozásait. Ismeri azokat a terepi, laboratóriumi és gyakorlati eszközöket, módszereket, melyekkel a természettudomány szakterületekhez kapcsolódó vizsgálatokat el lehet végezni. Tisztában van a biológia tudományának terminológiájával. Képes a különböző természettudományos területekről származó ismereteket integrálni. Törekszik arra, hogy környezetében a természet és az ember viszonyának témakörében felelős véleményt nyilvánítson, annak létfontosságú elemeit a lehető legszélesebb körben megismertesse. Példamutató környezet- és természettudatos magatartást tanúsít, másokat ennek követésére ösztönöz. A hallgató ismeri a tárgyhoz kötődő fontosabb szakkifejezések angol nyelvű megfelelőit.</t>
  </si>
  <si>
    <t>After successful completion of the subject, the students know, and able to apply the knowledge connected with the living system on infra- and supra-individual levels. They are aware of the theoretical, geological, science-historical aspects of evolution. They know and can use the biological methods which the biological research can be conducted with. The experts know the terminology of nature science. They are able to integrate knowledge from different fields of science. It is quite important that the graduated experts are endeavouring to express an opinion in the context of nature and humankind, to share their vital elements as widely as possible. The graduated experts have an exemplary behaving attitude towards the nature and environment, encouraging others to do so too. Students are familiar with major English-language equivalents of terms related to the subject.</t>
  </si>
  <si>
    <t>The basic aim of the subject is to develop natural science thinking and attitude of students and to learn the professional language basics necessary for training in natural science. Natural science as a subject and science. It is a basic course which is based on the knowledge learned in high school. In the semester, the following topics are elaborated: the classical and up to date tools and methods of science research. Systematization of the living world. The composition and biological processes of the organisms. The anatomy and physiology of the human body. Ecological fundamentals. Supra-individual formulation levels of the wildlife. Ecological world view. Nature and environmental protection. Basics of classic and modern genetics and its practical and theoretical possibilities. Evolution of living world and human evolution. Behavioural ecology. Ethology of animals.</t>
  </si>
  <si>
    <t>A tárgy célja alapvető természettudományos gondolkodásmód, attitűd kialakítása és a képzéshez szükséges szaknyelvi alapok elsajátítása a természettudományban. Alapozó tantárgy, mely elsősorban a középiskolában megszerzett ismeretekre épül. A félév során a következő témaköröket dolgozzuk fel. A természettudomány mint tantárgy és tudomány. A természettudományos kutatás klasszikus és modern eszközei, módszerei. Az élővilág rendszerezése. Az élőlények felépítése és életfolyamatai. Az emberi szervezet felépítése és működése. Ökológiai alapok. Az élővilág egyed feletti szerveződési szintjei. Az ökológiai világkép. Környezet- és természetvédelem. A klasszikus és a modern genetika alapjai, elméleti és gyakorlati lehetőségei. Az élővilág és az ember evolúciója. Az állati magatartásformák.</t>
  </si>
  <si>
    <t>A gyakorlati jegy feltétele az évközi tanulmányi követelmények teljesítése.
A gyakorlat érdemjegye: 0-50 % elégtelen (1)
51-62 % elégséges (2)
63-74 % közepes (3)
75-86 % jó (4)
87-100 % jeles (5)</t>
  </si>
  <si>
    <t>The condition of the practical certificate is the fulfillment of the mid-year study requirements.
The grade of the exercise: 0-50 % insufficient (1)
51-62 % sufficient (2)
63-74 % medium (3)
75-86% good (4)
87-100 % marked (5)</t>
  </si>
  <si>
    <t xml:space="preserve">Károly Simonyi: A fizika kultúrtörténete, Budapest, 2021. Akadémiai Kiadó (őskortól az ókorig 17-121. o.)
John és Mary Gribbin: A természettudományokról mindenkinek, 2003. Akkord Kiadó Nagy Károly:
Victor F. Weiskopf: Válogatott tanulmányok, Budapest, 1978. Gondolat Kiadó
Felix R. Paturi: A technika krónikája Officina Nova Kiadó 1997.
</t>
  </si>
  <si>
    <t>A tantárgy általános célja és specifikus célkitűzései:
Bevezetést nyújtani az elméleti fizika módszereibe; matematikai dedukció. A fizika törvényeinek elméleti rendszerezése. A tapasztalatok alapján nyert axiómákból kiindulva matematikai úton a jelenségek speciális törvényszerűségeinek megállapítása és értelmezése.</t>
  </si>
  <si>
    <t>The general purpose and specific objectives of the subject:
To provide an introduction to the methods of theoretical physics; mathematical deduction. Theoretical systematization of the laws of physics. Establishing and interpreting the special regularities of phenomena mathematically, starting from the axioms obtained on the basis of experience.</t>
  </si>
  <si>
    <t>2 db írásbeli teszt megoldása. A féléves teljesítményre összesen 100% szerezhető. Ebből 50% a félévközi teljesítmény 50% a félév végi szóbeli kollokvium során érhető el.
A vizsgára bocsátás feltétele az évközi tanulmányi követelmények teljesítése. A megszerzett ismeretek ellenőrzése írásbeli és szóbeli vizsgán történik. A vizsga érdemjegye: 0-50 % elégtelen (1)
51-62 % elégséges (2)
63-74 % közepes (3)
75-86 % jó (4)
87-100 % jeles (5)</t>
  </si>
  <si>
    <t>Solving 2 written tests.  A total of 100% can be obtained for the performance of the semester. 50% of this is achieved during the midterm performance and 50% during the oral colloquium at the end of the semester.
The condition for admission to the exam is the fulfillment of the mid-year study requirements. The acquired knowledge is checked in a written and oral exam. Exam grade: 0-50 % insufficient (1)
51-62 % sufficient (2)
63-74 % medium (3)
75-86% good (4)
87-100 % marked (5)</t>
  </si>
  <si>
    <t>Nagy Károly: Elméleti mechanika (Tankönyvkiadó, 1985)
Nagy Károly: Elektrodinamika (Tankönyvkiadó, 1985)
Nagy Károly: Kvantummechanika (Tankönyvkiadó, 1981)</t>
  </si>
  <si>
    <t xml:space="preserve">A tantárgy általános célja és specifikus célkitűzései:
Bevezetést nyújtani a komplex természettudományok által használt alapfogalmak integrálásához. A tér, idő, energia fogalmak elméleti és gyakorlati rendszerezése. A gyakorlati tapasztalatok és az elméleti tudásanyag alapján az alapvető technikai eszközök működésének mechanizmusainak értelmezése. Összefüggések értelmezése a mikro- és makrostrukturált technikai környezetben. A témával kapcsolatos globális problémák elemzése.
</t>
  </si>
  <si>
    <t xml:space="preserve">The general purpose and specific objectives of the subject:
To provide an introduction to the integration of basic concepts used by complex natural sciences. Theoretical and practical systematization of the concepts of space, time, and energy. Based on practical experience and theoretical knowledge, the interpretation of the mechanisms of operation of basic technical devices. Interpreting connections in the micro- and macro-structured technical environment. Analysis of global issues related to the topic.
</t>
  </si>
  <si>
    <t>Bevezetést nyújtani az elméleti fizikai módszerekbe; matematikai dedukció. A fizika törvényeinek elméleti rendszerezése. A tapasztalatok alapján nyert axiómákból kiindulva matematikai úton a jelenségek speciális törvényszerűségeinek megállapítása és értelmezése.</t>
  </si>
  <si>
    <t>Provide an introduction to theoretical physics methods; mathematical deduction. Theoretical systematization of the laws of physics. Establishing and interpreting the special regularities of phenomena mathematically, starting from the axioms obtained on the basis of experience.</t>
  </si>
  <si>
    <t>Abonyi I., Nagy T.: Elméleti fizika (Tankönyvkiadó, 1980)
 Taylor, Wheeler: Téridő fizika (Gondolat, 1974)
Nagy Károly: Termodinamika és statisztikus fizika (Tankönyvkiadó, 1991)
Nagy Károly: Kvantummechanika (Tankönyvkiadó, 1981)</t>
  </si>
  <si>
    <t>A vizsgára bocsátás feltétele az évközi tanulmányi követelmények teljesítése. A megszerzett ismeretek ellenőrzése írásbeli és szóbeli vizsgán történik. A vizsga érdemjegye: 0-50 % elégtelen (1)
51-62 % elégséges (2)
63-74 % közepes (3)
75-86 % jó (4)
87-100 % jeles (5)</t>
  </si>
  <si>
    <t>The condition for admission to the exam is the fulfillment of the mid-year study requirements. The acquired knowledge is checked in a written and oral exam. Exam grade: 0-50 % insufficient (1)
51-62 % sufficient (2)
63-74 % medium (3)
75-86% good (4)
87-100 % marked (5)</t>
  </si>
  <si>
    <t>"Tudás: Rendelkezik a természettudomány tantárgy tanításához szükséges kémiai és
interdiszciplináris természettudományos szakmai ismeretekkel, tudással. Rendelkezik azokkal az ismeretekkel, amelyek lehetővé teszik, hogy a vízkémia új eredményeit megismerhesse, értelmezhesse. Azonosítja a kémia megismerési módszereit. Tisztában van a természet- és a környezetvédelem vízkémiai vonatkozásaival.
Képességek: Képes a természettudományok fogalmai, elméletei és tényei közötti összefüggések felismerésére, közvetítésére. Képes a vízkémia ismeretanyagát felhasználni a természettudományok kapcsolódó területein, ezzel is erősítve a tanulók interdiszciplináris látásmódját. Képes az elsajátított vízkémiai elméleti ismeretek gyakorlati alkalmazására, ennek közvetítésére a tanulók felé. Kiválasztja és használja a vízkémia különböző témaköreinek oktatási céljaihoz leginkább illeszkedő módszereit, eszközeit.
Attitűd: Elkötelezett a megtanult természettudományos ismereteket kisebb-nagyobb közösségekben történő ismeretterjesztő szintű bemutatása, népszerűsítése iránt. Vállalja a társadalom természettudományok iránti attitűdjének javítását, fellép az áltudományos nézetek terjedése ellen.
"</t>
  </si>
  <si>
    <t>"Knowledge: Students are familiar with chemical and interdisciplinary professional knowledge required to natural scientific education. Students know how can cognize and interpret new results of waterchemistry. Students identify knowledge acquisition techniques of chemistry. Students are aware of waterchemical aspects of nature conversation and environmental protection.
Skills: Students are able to recognize and convey relationships between concepts, theories and facts of natural sciences. They are able to use waterchemical knowledge in related areas of natural sciences attachedly interdisciplinar perspectives of students. Students are able to apply and theoretical knowledge learned in waterchemistry in practice, and convey it to students. Students select and use methods and tools of waterchemistry fitting to their educational aims.
Attitude: Students are dedicated to informatively demonstrate and publicize learned natural scientific knowledge in smaller or larger communities. Students undertake correction of natural scientific attitude of the society, they act against spreading of pseudoscientific opinions.
"</t>
  </si>
  <si>
    <t>"Greenwood N. N., Earnshaw A.: Az elemek kémiája, Nemzeti Tankönyvkiadó, Budapest, III. 1997.
Korcsmáros Iván, Szőkefalvi-Nagy Zoltán: Szervetlen kémia, Tankönyvkiadó, Budapest,1980.
A vízminőség kárelhárítás kézikönyve, VIZDOK, Budapest, 1984.
Borda Jenő: Kémiai technológia, KLTE, TTK, Debrecen, 1988."</t>
  </si>
  <si>
    <t>The course summarizes the most important mathematical skills that make students able to use and evaluate the results of biological and other experimental sciences. It includes the mathematics of biological and environmental applications. At the end of the 2nd semester (Biometrics 1-2), students will be able to evaluate the practical aspects of scientific data analysis and properly interpret them.</t>
  </si>
  <si>
    <t>Képes az élő és élettelen környezeti mintákra alkalmazható adatgyűjtésre, adatrögzítésre, az adatok feldolgozására és értelmezésére. Képes az alapvető statisztikai és adatértékelési módszerek használatára. Rendelkezik a grafikai elemzés és az eredmények vizualizálására alkalmas megfelelő módszerek kiválasztási képességével. Ismeri a statisztikai vizsgálati módszerek és eszközök alkalmazásának és használatának alapvető szabályait, képes az általuk kapott eredmények értelmezésére.</t>
  </si>
  <si>
    <t>Students are capable of collecting, recording, processing and interpreting data for living and lifeless environmental samples. Students are able to use basic statistical and data evaluation methods, they have the ability to select graphical analysis and appropriate methods for visualizing the results. They know the basic rules of application and the usage of statistical test methods and tools. They are able to interpret the results.</t>
  </si>
  <si>
    <t xml:space="preserve">Három félévközi ZH megfelelő teljesítése </t>
  </si>
  <si>
    <t>Bioetikai tanulmányaik során a hallgatók a modern biológia által felszínre hozott problémák társadalmi, etikai vonzatait ismerik meg. A hallgatók aktív részvételére építő szemináriumi formában tárgyaljuk a következő témaköröket: A bioetika alapelvei. Az élet keletkezése, mesterséges megtermékenyítés, termékenységet csökkentő módszerek, fogamzásgátlás. Abortuszkérdés. Génmanipulációs és biotechnológiai kutatások bioetikai vonatkozásai. Génmódosított állatok és növények (egészségmegőrzés, egészséges táplálkozás, környezetre gyakorolt hatás). Sejtkutatás. Szervátültetés. Eutanázia, öngyilkosság, hospice. Állatvédelem.</t>
  </si>
  <si>
    <t>During the Bioethics course students study the social and ethical implications of the problems brought about by the development of biology. We discuss the following topics in the form of seminars based on the active participation of students. Principles of bioethics. Origin of life, artificial insemination, methods to reduce fertility, contraception. Abortion. Bioethical aspects of genetic engineering and biotechnological research. Genetically modified animals and plants (health prevention, healthy nutrition, effects on the environment). Stem cell research. Organ transplantation. Euthanasia, suicide, hospice care. Animal protection.</t>
  </si>
  <si>
    <t>Kellő szaktudományos ismeret-alappal rendelkezik a felmerülő problémák racionális, etikus tárgyalásához. Érti az egyes szaktudományos problémák társadalmi, etikai vonzatait, ismeri a vitás kérdésekben felmerülő különböző alapvető álláspontokat. Képes a felmerülő kérdésekben megalapozott, etikus, saját álláspontot kialakítani, nézetei mellett érvelni, véleményét vitákban megfelelő módon képviselni. Humánus gondolkodásra és életvitelre törekszik az egyes őt is érintő területek kapcsán (pl. fogamzásgátlás, állatvédelem), elhatárolódik a szélsőséges, embertelen nézetektől, törekszik környezetében pozitív ismereteket közvetíteni.</t>
  </si>
  <si>
    <t>The student completing this course has adequate scientific knowledge for a rational, ethical discussion of the bioethical problems. He understands the social and ethical implications of certain scientific problems, and knows the different general opinions that arise in controversial issues. In a discussion he is able to draw up his own ethical, well-based opinion and to argue for it. He strives for humane thinking and living in relation to certain areas that affect him (eg. contraception, animal protection), distances himself from extreme, inhuman views, and seeks to convey positive views in his environment.</t>
  </si>
  <si>
    <t>A kollokvium kiváltható egy tetszőleges témából készített dolgozattal.</t>
  </si>
  <si>
    <t>The examination can be replaced by a paper written on an optional topic.</t>
  </si>
  <si>
    <t>Kovács J. (2006) A modern orvosi etika alapjai. Bevezetés a bioetikába. 2. jav kiad. Medicina Könyvkiadó, Budapest, ISBN: 963 242 624 X; Molnár M, Halász J, János I, Hörcsik Zs, Mónus F (2018) A biológia aktuális problémái. Oktatási segédanyag; Nyíregyházi Egyetem, 115 o.; Polcz A. (1988) Ideje a meghalásnak. Pont Kiadó, Budapest, ISBN: 9638336439; Pusztai Á., Bardócz Zs., (2004) A genetikailag módosított élelmiszerek biztonsága. Kölcsey Füzetek VII., Kölcsey Intézet Budapest, ISBN: 963 216 132 7; Szatmári I., Tóth, GA., Kőműves S. (2014) Humán embrionális őssejtkutatás. Orvosbiológiai, filozófiai-etikai, jogi kérdések. Debreceni Egyetemi Kiadó, ISBN 978 963 318 417 2</t>
  </si>
  <si>
    <t>Integrated natural science language practice</t>
  </si>
  <si>
    <t>The relationship between chemistry and other natural sciences. The subject of chemistry. Accuracy of measurements and calculations. SI measurement system. Concept of chemical element, relative atomic and molecular mass. The electronic structure of atoms. Quantum numbers. The hydrogen atom. The periodic table. The concept of chemical bonding. Conductors and semiconductors. Characteristics of the state of matter. Solutions. Crystalline and amorphous materials. Chemical reactions. The meaning of the chemical equation. Chemical equilibrium. Rates and types of chemical reactions. Chemistry of the solution, pH concept. Hydrolysis and electrolysis. Inorganic chemistry. Properties of non-metallic elements and their compounds. Concept of metals, alloys. Corrosion. General characterization of carbon compounds. Hydrocarbons. Methane, ethylene, acetylene. Alcohols, phenols, ethers, aldehydes, ketones, carboxylic acids. Nitrogenous compounds. Carbohydrates, proteins. Plastics</t>
  </si>
  <si>
    <t>Tudás:
A hallgatók ismerik az alapvető kémiai fogalmakat és összefüggéseket atomi és halmazszerkezeti szinten. Ismerik a mesterséges és természetes környezetben előforduló szerves és szervetlen anyagok összetételét, legfontosabb tulajdonságait és felhasználási lehetőségeit.
Ismerik az alapvető összefüggéseket a kémia ismeretek és a környezetünkben lejátszódó fizikai, biológiai folyamatok, a környezetvédelem kérdései között.
Képesség:
A hallgatók képesek a kémia jelrendszerét és fogalmait megfelelően használni, az általános, szervetlen és szerves kémia alapjai területén szakszerűen kifejezni magukat mind szóban, mind írásban. Képesek az általános, szervetlen és szerves kémiában előforduló fogalmak és összefüggések alkalmazására alapvető kémiai
problémák megoldására.
Képesek a kémia és a többi természettudományi terület tudás- és ismeretanyaga közötti összefüggések felismerésére, ezen ismeretek alkalmazására és továbbfejlesztésére.
Attitűd:
A hallgatók nyitottak arra, hogy a kémia témakörben, illetve a saját tudományterületökhöz közvetlenül vagy közvetetten kapcsolódó kémiai területeken új, tudományosan bizonyított ismereteket szerezzenek, de elutasítsák a
megalapozatlan, esetleg megtévesztő állításokat.</t>
  </si>
  <si>
    <t>Knowledge:
Students know basic chemical concepts and contexts at the atomic and structural level. They know the composition, most important properties and possible uses of organic and inorganic substances occurring in artificial and natural environments.
They know the basic connections between knowledge of chemistry and the physical and biological processes taking place in our environment, and issues of environmental protection.
Skills:
The students are able to use the symbols and concepts of chemistry properly, and express themselves professionally both orally and in writing in the field of general, inorganic and organic chemistry. They are able to apply the concepts and relationships found in general, inorganic and organic chemistry in basic chemistry
to solve problems.
They are able to recognize the connections between the knowledge and knowledge of chemistry and other natural science fields, and to apply and further develop this knowledge.
Attitude:
Students are open to acquiring new, scientifically proven knowledge in the field of chemistry, or in chemical fields directly or indirectly related to their own fields of science, but reject the unfounded or possibly misleading claims.</t>
  </si>
  <si>
    <t>A kémia és más természettudományi tárgyak kapcsolata. A kémia tárgya.  A mérések és számítások pontossága. SI mértékrendszer. A kémiai elem fogalma, relatív atom és móltömeg. Az atomok elektronszerkezete. Kvantumszámok. A hidrogénatom. A periódusos rendszer. A kémiai kötés fogalma. Vezetők és félvezetők. Az anyag halmazállapotának jellemzői. Oldatok. Kristályos és amorf anyagok. A kémiai reakciók. A kémiai egyenlet jelentése. A kémiai egyensúly. A kémiai reakciók sebessége, típusai. Az oldat kémhatása, pH fogalom. Hidrolízis és elektrolízis. Szervetlen kémia. Nemfémes elemek és vegyületeik tulajdonsága. Fémek, az ötvözetek fogalma. Korrózió. Szénvegyületek általános jellemzése. A szénhidrogének. Metán, etilén, acetilén. Alkoholok, fenolok, éterek, aldehidek, ketonok., karbonsavak. Nitrogéntartalmú vegyületek. Szénhidrátok, fehérjék. Műanyagok</t>
  </si>
  <si>
    <t>A félév során megírt zárthelyik, és házi dolgozatok jegyeinek átlaga</t>
  </si>
  <si>
    <t>The average of grades of mid-term tests written during the semester and the home assignments</t>
  </si>
  <si>
    <t>Nyilasi J.: Általános kémia, Gondolat Kiadó, Budapest, 1978.
Nyilasi J.: Szervetlen kémia, Gondolat Kiadó, Budapest, 1978.
Benkő Zoltán, Kőmívesné Tamás Ibolya,
Stankovics Éva: Kémiai alapok, Typotex, 2011. (letölthető jegyzet)
Kovács K. - Halmos M.: A szerves kémia alapjai. Tankönyvkiadó, Budapest, 1976.</t>
  </si>
  <si>
    <t xml:space="preserve">Bodzsár É. (2005) Kézikönyv a biológiatanítás módszertanához. Trefort Kiadó, Budapest, ISBN: 963 446 303 7. 
Dobróné Tóth M., Egri S., Erlichné Bogdán K., Kiss S., Nyakóné Juhász K., Revákné Markóczi I., Sarka L., Teperics K., Tóthné Kosztin B., Tóth Z., Varga K., Vallner J. (2011) A természettudományok tanításának elméleti alapjai. Elektronikus jegyzet, http://repetha.nyf.hu/. 
</t>
  </si>
  <si>
    <t>A tantárgy célja a tanárjelöltek felkészítése a tanítási gyakorlatokra. A biológiatanításban alkalmazott módszerek gyakorlása. A biológia tananyag átadását szolgáló hatékony módszerek elsajátításával a tanárjelölt képes a pedagógiai, pszichológiai ismeretek alkalmazására a biológiatanításban annak érdekében, hogy a mai kor elvárásának megfelelő biológia tanárokká váljanak. Képesek a tanítványaik érdeklődését felkelteni a biológia tanulása iránt, továbbá képesek elősegíteni tanítványaik pályaorientációját ösztönözve őket a biológiát alkalmazó továbbtanulásra.</t>
  </si>
  <si>
    <t xml:space="preserve">The aim of the subject is to familiarize the students with the most important theoretical and practical knowledge and competencies. </t>
  </si>
  <si>
    <t xml:space="preserve">Bodzsár É. (2005) Kézikönyv a biológiatanítás módszertanához. Trefort Kiadó, Budapest, ISBN: 963 446 303 7. 
Revákné Markóczi I, Nyakóné Juhász K. (szerk) (2011): A szemléltetés, modellezés, modellalkotás szerepe a természettudományok tanításában, tanulásában. RE-PE-T-HA könyvek. ISBN: 978-963-473-487-1, ISSN: 2063-1952. Debreceni Egyetem Tudományegyetemi Karok elnöke. 
Dobróné Tóth M., Egri S., Erlichné Bogdán K., Kiss S., Nyakóné Juhász K., Revákné Markóczi I., Sarka L., Teperics K., Tóthné Kosztin B., Tóth Z., Varga K., Vallner J. (2011) A természettudományok tanításának elméleti alapjai Elektronikus jegyzet, http://repetha.nyf.hu/. 
</t>
  </si>
  <si>
    <t>A tantárgy célja a kísérletezés, megfigyeltetés gyakorlati technikáinak elsajátítása, annak érdekében, hogy a magabiztos tudás és gyakorlati tapasztalatok birtokában a tanítási gyakorlatok eredményesek legyenek. Megtanítjuk, hogy a kísérlet a motiváció egyik eszköze, melynek célja az alkalmazható, élményszerű természettudományos gondolkodás kialakítása. A tantárgy ismereteinek elsajátításával a tanárjelöltek képesek megismertetni tanítványaikkal, hogy a biológia, kémia, fizika, földrajz hogyan magyarázza a természet összefüggéseit, továbbá képes a biológiai szertár, élősarok kialakítására, fenntartására, tanulmányi kirándulások, táborok, erdei iskolai programok szervezésére, lebonyolítására, természettudományi versenyprogramok szervezésére, tehetséggondozási feladatok ellátására, az egyéni nevelési és tanulási igényű tanulók oktatási módszereinek alkalmazására az általános iskolai biológia oktatásban.</t>
  </si>
  <si>
    <t xml:space="preserve">The aim of the subject is acquire of practical technics of experimentation and observation so that the lessons during the teaching practice should be successful in the possession of confident knowledge and practical experiences. </t>
  </si>
  <si>
    <t xml:space="preserve">A tantárgy célja a legfontosabb elméleti és gyakorlati ismeretek és kompetenciák megismertetése, hogy a tanárjelöltek a biológiatanítás számára a lehető legjobb személyi feltételekkel, jó felkészültségű szaktanárok legyenek. A tantárgy ismereteinek birtokában a tanárjelölt képes a korszerű metodikai és pedagógiai módszerek, szervezeti formák alkalmazására, továbbá képes felismerni a biológiai szaktudományokban szerzett magas szintű ismeretek integrálásával, a természettudományos gondolkodás fejlesztésének lehetőségeit az általános iskolai biológiaoktatásban. Ismereteivel képes a tanév, vagy tanítási óra didaktikai és nevelési célkitűzéseit megvalósítani és szakmetodikai kutatásokat folytatni. Óratípusok, módszerek, munkaformák tantárgyi sajátosságai   életkori sajátosságoknak megfelelően 
Didaktikai lépések (szervezés, motiváció, célkitűzés, új anyag ismertetése, részösszefoglalás, rendszerezés, lényegkiemelés, rögzítés, ellenőrzés, értékelés, óra végi összefoglalás) és mindezek megértetése gyakorló iskolai hospitálások során, tovább a tantárgyi sajátosságok megfigyelése.
</t>
  </si>
  <si>
    <t xml:space="preserve"> The knowledge of the subject in his possession the candidate is able to apply the modern methodology,  teaching methods and organizational forms. Subject characteristics of lesson types, methods, work forms according to age characteristics
Didactic steps (organization, motivation, objective, presentation of new material, partial summary, systematization, highlighting, recording, checking, evaluation, end-of-class summary) and understanding all of these during practice school hospitalizations, further observing the specifics of the subject.
</t>
  </si>
  <si>
    <t>2 zárthelyi dolgozat 50%-os teljesítése, 2 mikortanítás</t>
  </si>
  <si>
    <t>Tudás: Tervezés folyamatai
Tartalmi szabályozás szakspecifikus elemei
NAT, kerettanterv, helyi tanterv, pedagógia program, tanmenet óraterv, tankönyvek – tantárgyspecifikus  tartalma. 
Képesség: Az érdeklődés-felkeltés, motiválás lehetőségei, technikái és módszerei a biológia tantárgy tanítása során. A biológia tantárgyhoz kapcsolódó affektív célok, attitűdformálási lehetőségek. A projektmódszer szerepe a differenciált módszerek rendszerében és ennek alkalmazása. A biológiai fogalmak tanításának lépései, elvei, a tévképzetek feloldásának technikái. A biológiai ismeretek rögzítésének, megszilárdításának speciális módszerei. Attitüd:  A biológia szaktárgyi tényeinek és azok összefüggéseinek felismertetése, megerősítése. Különbségek és hasonlóságok megmutatása, illetve logikus elemzése a tananyag feldolgozása során. A feladat- és problémamegoldás szerepe és jelentősége a biológiai gondolkodás fejlesztésében.
 A biológiatanítás tárgyi feltételei. A tankönyvek szerepe a biológiatanításban, értékelésük, kiválasztásuk kritériumai. A számítógép, a multimédiás eszközök, az információs és kommunikációs technológia és az internet alkalmazása a biológia tanításában. A természettudományos kutatási módszerek alapjai. Mikrotanítások a tanult módszerek felhasználásával.</t>
  </si>
  <si>
    <t>Tudás: Szakspecifikus sajátosságok az adaptív oktatásban
(differenciált oktatás, felzárkóztatás, tehetséggondozás)
Képesség: Érettségire való felkészítés (közép és emelet szintű)
 A kísérletezés didaktikai felépítése: a kísérlet célja, eszközei, anyagai a kísérletezés menete, végrehajtása, megfigyelése, következtetéseik és ezek tanítása. Attitüd: A tanári demonstrációs kísérletek és a tanulókísérletek tervezése, előkészítése, céljai. A kísérletek munkaformái és ennek gyakorlatban történő bemutatása. A tanár feladata a tanulókísérletekben és ennek gyakorlása. Megfigyelési szempontok kidolgozása és alkalmazása. A kísérletekhez szükséges munkalapok kidolgozása és alkalmazásuk. A kísérletek magyarázatainak, következtetéseinek gyakorlása. A természettudományos tárgyakban szerzett ismeretek felhasználása, integrálása a kísérletezésben és ennek bemutatása és gyakorlása. Egyszerűbb gyakorlati vizsgálatok alkalmazása a biológia oktatás során. A mikroszkópos szemléltetés módszertana. Biológiai szertár felszerelése, élősarok. Tanulmányi kirándulás, erdei iskola alkalmazása az iskolán kívüli biológiaoktatásban és környezeti nevelésben. Szakmai kirándulások, környezet- és természetvédelmi táborok, szakkörök szerepe a biológiaoktatásban. Tehetségkutatás, szaktáborok, természettudományi versenyprogramok szervezése, tudományos diákkörök működtetési lehetőségei. Az egyéni nevelési és tanulási igényű tanulók biológia oktatás módszerei tanórán belül és kívül. A szakkörök és a korrepetálás jelentősége a tanulók differenciált egyéni és csoportos oktatásában. Mikrotanítások az alkalmazható módszerek felhasználásával.</t>
  </si>
  <si>
    <t>The knowledge that should be acquired : Subject-specific features in adaptive education
(differentiated education, catch-up, talent management)
Skills: Preparation for graduation (intermediate and upper level). The didactic structure of experimentation : aim, tools, materials of experimentations, process, steps, execution, observation conclusions of experimentations, and teaching of these. Attitude: Planning, preparations and aims of teacher’s demonstrative and students’ experimentations. Methodology of microscopic demonstration.  Equipment of Biology teacher’s room, living area. Application of study field trip, forest school int he extracurricular Biology teaching and environmental education. Talent research, academic camps. Micro-teaching with the use of the applicable methods.</t>
  </si>
  <si>
    <t>Knowledge: Design processes
Specific elements of content regulation
NAT, framework curriculum, local curriculum, pedagogy program, lesson plan, textbooks - subject-specific content. The process of teaching the subject Biology, the levels of planning. Skills:The role of different working methods in the differentiated system of methods. The inductive and deductive concepts in Teaching Biology, knowledge and usage of theoretical and practical questions. The role of school books in Teaching Biology, their evaluation, the criteria of their choice. Attitude Application of ICT ( computers, Internet, ect.) in Teaching Biology. Micro-teaching with the use of the applicable methods.</t>
  </si>
  <si>
    <t>Tudás: A biológia által közvetített tudás sajátosságai, a tantárgy kapcsolata más tantárgyakkal, műveltségterületekkel.  A tantervek fogalma, fajtái. A biológia tantárgy tanítási folyamata, a tervezés szintjei.  A tanmenet és az óravázlat. Órajellegek, óratípusok. Szervezeti formák. Tevékenységek a tanítási órán. Oktatási feladatok, nevelési és képzési feladatok az általános iskolai biológiaoktatásban. Módszer, szervezési mód, oktatási eszköz fogalmának értelmezése. A módszerek csoportosítása. A módszer ekvivalencia és a módszertani szabadság kérdése. A tanulók közötti együttműködést fejlesztő módszerek (csoportmunka, kooperatív tanulási technikák). A didaktikai feladatok és módszerek alkalmazása és példákkal történő gyakorlása konkrét biológia tananyagban: motiváció, közlés, magyarázat, fogalomalkotás, összefoglalás, ellenőrzés, szemléltetés, modellezés, modellalkotás, számonkérés, feladatmegoldás, ábra- és grafikonelemzés, szövegértés, ok-okozatok feltárása, általánosítás, problémamegoldás, kiselőadás, kérdés-felelt, vita, stb. A szemléltetés jelentősége és formái. Képesség: A különböző forrásokból származó tudás integrálásának lehetőségei, módjai. A természettudományos és technikai kompetencia és a természettudományos gondolkodás fejlesztésének lehetőségei a biológia tantárgy keretében. A munkaformák szerepe a differenciált módszerek rendszerében. Az induktív és deduktív szemlélet a biológiaoktatásban, elméleti és gyakorlati kérdések ismerete és használata. Attitüd: Törekszik a a szaknyelv elsajátíttatására, gondolkodási sémák algoritmusokká rendezésére a tanulási folyamatban. Rendelkezik a természettudományos ismeretek elsajátításának életkori attribútumaival. Elméleti ismeretek alkalmazásával a terepi és laboratóriumi kísérletezésben.</t>
  </si>
  <si>
    <t xml:space="preserve">The knowledge of the subject in his possession the candidate is able to apply the modern methodology,  teaching methods and organizational forms.
The knowledge that should be acquired : History of teaching Biology. Concept and types of curricula. Skills: The process of teaching Biology, the levels of planning.  Syllabus and lesson plan. Nature of lessons and lesson types. Organizational forms. Attitude:  Activities during the lesson. Interpretation of the concepts of method, organizational structure, teaching tool. Grouping of different methods. </t>
  </si>
  <si>
    <t>A tanárgy célja olyan tanulástámogató módszerek bemutatása, amelyben a közösség szerepe áll a központban. Csoportmunkaformák, kollaborációs tevékenységek tantermen belüil és kívüli tanórák keretében. Projektmódsuer, élménypedagógia módszer, DFHT,  IBL és PBL módszerek.</t>
  </si>
  <si>
    <t>The aim of the tutorial is to present learning support methods in which the role of the community is central. Forms of group work, collaborative activities within and outside the classroom. Project method, experiential pedagogy method, DFHT, IBL and PBL methods.</t>
  </si>
  <si>
    <t>Tudás: Ismeri a kollaboratív módszerek sajátosságait. Képesség: Képes a megszerzett tudása alapján az ismereteket alkalmazni. Attitüd: Redelkezik magabiztos kollaboratív szervezési attitüdökkel: tantermi tanórákon, tantermen kívüli tanórákon, erdei sikolában, környezetvédelmi napokon stb.</t>
  </si>
  <si>
    <t>Knowledge: Knows the specifics of collaborative methods. Ability: Able to apply knowledge based on acquired knowledge. Attitude: Demonstrates confident collaborative organizational attitudes: in classroom lessons, lessons outside the classroom, in the forest school, environmental protection days, etc.</t>
  </si>
  <si>
    <t>2 in-class papers with a minimum passing rate of 50%, 2 microteaching</t>
  </si>
  <si>
    <t>Methodology 2.</t>
  </si>
  <si>
    <t>Housekeeping economy</t>
  </si>
  <si>
    <t>A háztartás feladatai, munkaszervezés, munkaelemzés és munkamegosztás. A háztartások vagyona, vagyonvédelme, biztosítása. A pénz szerepe a háztartásban. A háztartások pénzgazdálkodása, költségvetése, háztartási napló. A jövedelmek összetétele, eredete, nyilvántartása. A kiadások fajtái, szerkezete és tervezése. Készletgazdálkodás. A beruházások fajtái, tervezése és megvalósítása. Hitelek és kölcsönök.</t>
  </si>
  <si>
    <t>Tasks in housekeeping, logistics, analysing housekeeping duties, sharing the tasks.  Assets of households, safeguarding, insurance.  The role of money in households. Dealing with money in households, budget, keeping household diaries. Sources of income, types of income, registrating income. Types of expenses, structures of expenses and planning expenses. Inventory management.  Types of investment, planning investment, carrying out investment. Credits and loans.</t>
  </si>
  <si>
    <t>A kompetenciák között kiemelkednek az alkotó, konstruáló készségek, a gazdálkodási szemlélet kialakítására, a társadalmi értékrendnek megfelelő életvezetésre, kritikus szemlélet alakítására, problémamegoldó gondolkodásra, a vállalkozói kompetencia megszerzésére való képességek.
A hallgató képes legyen a háztartási gazdálkodás, az életvitel és a gyakorlat speciális összefüggéseivel, fogalmaival kapcsolatos megértési, gyakorlati tevékenységek nehézségeinek kezelésére.</t>
  </si>
  <si>
    <t>Most important competencies: creative, constructing skills to develop economy-sensitive attitude, to strenghten the way of life that correspond to social values, to help adopting critical approach, problem solving and entrepreneurial skills.
Candidates should be able to manage the economy of housekeeping, to understand the relationships between way of life and practical issues and to carry out the activities related to all the above mentioned.</t>
  </si>
  <si>
    <t xml:space="preserve">vizsgára bocsátás feltétele: egy zárthelyi dolgozat sikeres megírása és egy házi dolgozat leadása </t>
  </si>
  <si>
    <t xml:space="preserve">Exam prerequisite: passing a test and submitting a homework assignment. </t>
  </si>
  <si>
    <t>The aim of the course is that students receive understanding in the stucture of soil. Formation processes of soil.  Classification of soil types. Water, air and heat management of soil. Basics of soil protection. The physical and chemical stucture of soil. The main types of in the soil living microbes. The rhizosphere effect. Structure of the mold and agricultural significance. Environmental protection and agriculture of microbial ecological aspects.</t>
  </si>
  <si>
    <t xml:space="preserve">A hallgató ismeri a talajmintavétel és a minták előkészítésének technikáját és azt rutinszerűen alkalmazza. Képes a fontosabb talajfizikai, talajkémiai és talajbiológiai vizsgálatok (a fizikai talajféleség, vízgazdálkodási jellemzők, talaj összes karbonát tartalom, mikrobiális biomassza meghatározása, a pórustér, pórusviszonyok, talajok kémhatásának vizsgálatára, talaj enzimatikus aktivitásának mérése) elvégzésére. Ismeri és használja azokat a terepi, laboratóriumi és gyakorlati eszközöket és módszereket, melyekkel a talajbiológia szakterületekhez kapcsolódó vizsgálati, mérési módszereket alapszinten gyakorolni tudja. Átlátja a környezetvédelem mikrobiális ökológiai vonatkozásait, a szervestrágyázás és műtrágyázás, valamint a talajszennyezések hatásait a talaj mikrobiális életközösségeire. </t>
  </si>
  <si>
    <t xml:space="preserve">Students know the technique of soil sampling and the preparation of samples and routinely applies it. Students are able to perform the most important soil physics, soil chemistry and soil biology studies (physical soil, water management characteristics, soil total carbonate content, microbial biomass determination, pore space, pore conditions, soil impact measurements, soil enzymatic activity measurements). Students know and use the field, laboratory, and practical tools and methods to practice the basics of test and measurement methods related to soil biology. Students know the microbial ecological aspects of environmental protection, the effects of organic fertilization and fertilization and soil contamination on the microbial communities of soil.  </t>
  </si>
  <si>
    <t>évközi ZH alapján</t>
  </si>
  <si>
    <t>Based on the mid-term test</t>
  </si>
  <si>
    <t>Soil ecology 2.</t>
  </si>
  <si>
    <t>Szabó István Mihály: Az általános talajtan biológiai alapjai, Mezőgazdasági Kiadó, Bp., 1986. ISBN 963 232 249 5. Stefanovits Pál, Filep György, Füleky György: Talajtan, Mezőgazda Kiadó, Budapest, 1999. ISBN 963 9239 13 5. Robertson, G. P. C. S. Bledsoe, D. C. Coleman and P. Sollins.: 1999. Standard Soil Methods for Long Term Ecological Research. Oxford University Press, New York. ISBN 0-19-512083-3.</t>
  </si>
  <si>
    <t>A tantárgy célja a hallgatók biológiai gondolkodásmódjának kiterjesztése a biológiai rendszerek fejlődésének talajbiológiai, talajmikrobiológiai sajátosságaira. A talajnak a természeti környezet elemét képező négyfázisú (szilárd, folyadék , gáz és biológiai fázis) polidiszperz rendszernek alapszintű megismertetése: a talajképződési folyamatok, a különböző morfológiai talajbélyegek, az osztályozási lehetőségek bemutatása. A talajok víz, levegő és hőgazdálkodásával, továbbá a talajvédelemmel kapcsolatos alapismeretek elsajátítása.  A hallgató képes különböző mikroorganizmusok izolálására természetes és szennyezett talajokból.</t>
  </si>
  <si>
    <t>Tudása:
Látja és értelmezni tudja, hogy a fizika hol és hogyan jelenik meg hétköznapokban, más tudományokban, technikai alkalmazásokban. Érti, hogy a fizika más területeken is jól alkalmazható problémaelemző képességeket fejleszt.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Képességei:
Képes a diákok érdeklődését, nyitottságát kialakítani és fenntartani a fizika és a természettudományok iránt az életkornak, nemnek és a személyiségnek megfelelő motivációs eszközök alkalmazásával.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és a társadalom és az egyén felelősségét a természeti környezet megőrzéséért.
Látja, illetve tanítványaival láttatni tudja a társadalom mindenkori technikai szintjének szoros kapcsolatát a természettudományos ismeretekkel.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Attitűdje:
Elkötelezett tanítványainak racionális gondolkodásra, logikus érvelésre, természettudományos megközelítésre, környezettudatos gondolkodásra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</si>
  <si>
    <t>Knowledge:
Can see and interpret where and how physics appears in everyday life, in other sciences and in technical applications. Can understand that physics develops skills in analysis and solving problems.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Skills:
Able to develop and maintain students' interest and openness to physics and science using age-, gender-, and personality-appropriate motivation.
Is able to present the physical phenomena and laws in accordance with the age, abstraction abilities and level of knowledge of the students, to demonstrate them with experiments, to interpret them on a qualitative and quantitative level, and to support them with calculations.
Is able to convert the theoretical knowledge into practice and combine it with manual activities.
Can use appropriate physical experimental tools, computer simulation capabilities, and knowledge available online.
Able to present the learned scientific knowledge, the laws of physics manifested in the basic natural phenomena. Able to explain the scientific bases of the phenomena of the nature and the operation of  devices used in everyday life.
Has basic scientific communication skills.
Is able to convey to students the essence of the operation of the natural sciences, the close relationship between the branches of the natural science, and the responsibility of society and the individual for the preservation of the natural environment.
Able to see and can presend to his students the close connection between the current technical level of society and the knowledge of science.
Able to recognize and integrate the connections between the knowledge of different fields.
Is able to prepare students for the intermediate level of the physics subject.
Able to continuously update professional knowledge.
Can build sober reservations in students against any “new” theories that contradict the basic laws of physics or have distinctive pseudoscientific features.
With the help of the teaching of physics, is able to use basic scienctific character to arouse interest in technical and other fields of scientific knowledge, to show the wide applicability of physical knowledge, way of thinking and problem solving.
Attitude:
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in physics and to continuous self-education.</t>
  </si>
  <si>
    <r>
      <t xml:space="preserve">Dr. Vasa László: A háztartás-gazdaságtan elméleti alapjai Műegyetemi Kiadó, 2010 ISBN: 0659000867726
</t>
    </r>
    <r>
      <rPr>
        <sz val="11"/>
        <color rgb="FF000000"/>
        <rFont val="Arial"/>
        <family val="2"/>
        <charset val="238"/>
      </rPr>
      <t>Tóth István János–Árvai Zsófia (2001): Likviditási korlát és fogyasztói türelmetlenség a magyar háztartások fogyasztási és megtakarítási döntéseinek empirikus vizsgálata. MNB Füzetek. 2001/2 szám. 
Mosolygó Zsuzsa (2002): Lakossági megtakarítások: tényezők és indikátorok az előrejelzéshez. Hitelintézeti szemle. 2002/3. szám. 81-100.old. 
Varga Gergely–Vincze János Megtakarítási típusok – egy adaptív-evolúciós megközelítés (2016): Közgazdasági Szemle. LXIII. évf. 162–187. old.  
Horváthné Kökény Annamária – Széles Zsuzsanna (2014) Mi befolyásolja a hazai lakosság megtakarítási döntéseit? Pénzügyi Szemle. 2014/4. szám. 457-475. old. </t>
    </r>
  </si>
  <si>
    <t>Tudás: A hallgató ismeri az ávány- és kőzettanhoz szükséges alapvető fizikai és kémiai alapfogalmakat kristályrendszereket és kristályosztályokat. Kristály- és ásványkémiai,ásványosztályozási ismeretekkel rendelkezik, tiszában van a magma kémiai tulajdonságaival. A magmás, üledékes és metamorf kőzetek rendszerezéséhez szükséges ismeretekkel rendelkezik. A hallgató ismeri a geológia alapvető fizikai törvényszerűségeit és azok hatását a Föld föltörténeti és jelenkori fejlődésére. Boglygónkat el tudja helyezni az univerzumban és a Naprendszerben. Tisztában van a magma fizikai és kémiai tulajdonságaival, ismeri a vulkanizmus, a hegységképződés a diagenezis folyamatait, hatásait.
Képesség: Képes a kőzetek és áványok csoportosítására, a Magyarországon fellelhető fontosabb ásványok és kőzetek meghatározására, ásványi nyersanyagok és építőanyagok csoportosítására. Képes az egyes geológia képződmények azonosítására, felismeri litoszférában zajló folyamatok domborzatra gyakorolt hatásait. Képes az egyes geológia képződmények azonosítására, felismeri litoszférában zajló folyamatok domborzatra gyakorolt hatásait.
Attitűd: Törekszik ásvány és kőzettannal kapcsolatos elméletek és elvek széles körű elsajátítására, a geológiával kapcsolatos problémák multidiszciplináris megismerésére, a szintetizáló látásmódra, az ásvány- és kőzettannal kapcsolatos tudásának továbbfejlesztésére.
Törekedjen földtannal kapcsolatosi elméletek és elvek széles körű elsajátítására, a geológiával kapcsolatos problémák multidiszciplináris megismerésére, a szintetizáló látásmódra, a földtannal kapcsolatos tudásának továbbfejlesztése.</t>
  </si>
  <si>
    <r>
      <t xml:space="preserve">Knowledge: The student is familiar with the basic physical and chemical basic concepts necessary for the sound and the rock crystal, crystal systems and crystal classes. Crystal and mineral chemistry, digestion classification, possesses the chemistry of the magma. It possesses the knowledge necessary to organize the magma, sedimentary and metamorphic rocks. The student knows the basic physical principles of geology and their impact on the Earth's historical and contemporary development. You can put our the Earth in the universe and in the solar system. He is aware of the physical and chemical properties of the magma, he knows the vulcanism, the formation of mountains, the processes and effects of the diagenesis.
Ability: It is capable of grouping rocks and minerals identifying major minerals and rocks found in Hungary, grouping minerals and building materials.  It is capable of identifying certain geological formations, recognizing the effects of the processes in the lithosphere on the surface.
Attitude: Strive for a broad understanding of the relationship theory and principles of minerals and petrology, to multidisciplinary knowledge of geology-related issues, to the synthesizing vision, to the knowledge of minerals and petrology.  Strive for a wide-ranging acquisition of ground-based theories and principles, the multidisciplinary understanding of geology-related issues, the development of a synthesizing approach and the knowledge of the earth's domain.
</t>
    </r>
    <r>
      <rPr>
        <u/>
        <sz val="11"/>
        <color theme="1"/>
        <rFont val="Arial"/>
        <family val="2"/>
        <charset val="238"/>
      </rPr>
      <t/>
    </r>
  </si>
  <si>
    <t xml:space="preserve">A tárgy célja, hogy az „Ökológia I.” tárgy keretében elsajátított elméleti ismeretekre építve, a gyakorlatban és terepi/laboratóriumi körülmények között sajátítsák el az ökológia alapvető vizsgálati módszereit, képesek legyenek a kérdés felvetésétől a vizsgálatok tervezésén, kivitelezésén át az eredmények értelmezésére, önálló vizsgálat keretében. 
Terepi felmérő módszerek: abszolúlt-relatív módszerek, mintavételi stratégiák. A becslés  tulajdonságai.  Botanikai adat-felvételezési módszerek. Állattani adatfelvételi módszerek és eszközök. Adatelemzési módszerek, eljárások. Terepi felmérések tervezése, kivitelezése adatok és
eredmények kiértékelése. Terepi vizsgálat tervezése populációk és élőlény közösségek felmérésére. Populációk nagyságát, eloszlását becslő és a közösség sokféleségét mérő módszerek alkalmazása. 
Erdei fásszárú és madár közösségen végzett önálló terepi adatfelvételezés alapján a különböző jellegű erdőrészletek jellemzése és összehasonlítása 
</t>
  </si>
  <si>
    <t>Tudás: A hallgató ismeri a Föld szűkebb és tágabb kozmikus környezetét és az ott zajló folyamatok Földre gyakorolt hatásait.
Képesség: A hallgató képes a Nap és a Naprendszer jelenségeinek, folyamatainak, azok földi hatásainak értelmezésére.
Attitűd: A hallgató elkötelezett a csillagászat legújabb eredményeinek megismerése iránt.</t>
  </si>
  <si>
    <t>Knowledge: The student is familiar with the narrower and wider cosmic environment of Earth, their processes and effects on Earth. 
Skill: The student is able to interpret the phenomena and processes of the Sun and the Solar System and their effects on Earth.
Attitude: The student is committed to learning about the latest advances in astronomy.</t>
  </si>
  <si>
    <t>Tudás: A hallgató ismeri a Föld szűkebb és tágabb kozmikus környezetét és az ott zajló folyamatok Földre gyakorolt hatásait.
Képesség: A hallgató képes a Nap és a Naprendszer jelenségeinek, folyamatainak, azok földi hatásainak értelmezésére.
Attitűd: A hallgató elkötelezett a csillagászat legújabb eredményeinek megismerése iránt.</t>
  </si>
  <si>
    <t>Tudás: A hallgató digitális és hagyományos térképeken tud tájékozódni. A távérzékelés légi és földi alapjait ismeri. A jelmagyarázatot bármilyen térképen jól értelmezi. Gyakorlati tájékozódásra képes. Vetületeket felismer és alapvetületeket meg tud rajzolni a Földről vagy annak egy részletéről.                       Képesség: Képes jól használni a térképeket. Az M=1:10 000 - 1:40 000 térképek segítségével a terepen magabiztosan tájékozódik. Képes a térképek torzítását megérteni. Képes útvonaltervezésre. Attitűd: Magabiztosan és változatosan használja a különböző térképeket, tematikus térképeket.  Felelősen tud kiválasztani megfelelő térképet egy-egy adott feladathoz, és azt segít használni, ha szükséges. A távérzékelés fontosságát elismeri.</t>
  </si>
  <si>
    <t>Knowledge: the student can navigate on digital and traditional maps. He/she knows the basics of remote sensing from the air and on the ground. He/she is able to interpret sign interpretation on any map. Can use practical orientation skills. Recognises contours and can draw basic contours of the Earth or a part of it.                             Ability to use maps well. Confidently navigate in the field using maps at M=1:10 000 - 1:40 000. Ability to understand the distortion of maps.                                             Attitude: Confident and varied in the use of different maps and thematic maps.  Can responsibly select an appropriate map for a given task and help use it when necessary. Recognises the importance of remote sensing.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</si>
</sst>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38"/>
      <scheme val="minor"/>
    </font>
    <font>
      <sz val="11"/>
      <color indexed="8"/>
      <name val="Arial"/>
      <family val="2"/>
      <charset val="238"/>
    </font>
    <font>
      <b/>
      <sz val="11"/>
      <color indexed="8"/>
      <name val="Arial"/>
      <family val="2"/>
      <charset val="238"/>
    </font>
    <font>
      <i/>
      <sz val="11"/>
      <color indexed="8"/>
      <name val="Arial"/>
      <family val="2"/>
      <charset val="238"/>
    </font>
    <font>
      <b/>
      <u/>
      <sz val="11"/>
      <color indexed="8"/>
      <name val="Arial"/>
      <family val="2"/>
      <charset val="238"/>
    </font>
    <font>
      <sz val="11"/>
      <name val="Arial"/>
      <family val="2"/>
      <charset val="238"/>
    </font>
    <font>
      <b/>
      <sz val="11"/>
      <name val="Arial"/>
      <family val="2"/>
      <charset val="238"/>
    </font>
    <font>
      <sz val="11"/>
      <color indexed="10"/>
      <name val="Arial"/>
      <family val="2"/>
      <charset val="238"/>
    </font>
    <font>
      <sz val="8"/>
      <name val="Calibri"/>
      <family val="2"/>
      <charset val="238"/>
    </font>
    <font>
      <sz val="11"/>
      <color theme="1"/>
      <name val="Arial"/>
      <family val="2"/>
      <charset val="238"/>
    </font>
    <font>
      <u/>
      <sz val="11"/>
      <name val="Arial"/>
      <family val="2"/>
      <charset val="238"/>
    </font>
    <font>
      <u/>
      <sz val="11"/>
      <color theme="1"/>
      <name val="Arial"/>
      <family val="2"/>
      <charset val="238"/>
    </font>
    <font>
      <sz val="11"/>
      <color rgb="FF000000"/>
      <name val="Arial"/>
      <family val="2"/>
      <charset val="238"/>
    </font>
    <font>
      <sz val="11"/>
      <color rgb="FF000000"/>
      <name val="Calibri"/>
      <family val="2"/>
      <charset val="238"/>
    </font>
    <font>
      <sz val="18"/>
      <color rgb="FF000000"/>
      <name val="Calibri"/>
      <family val="2"/>
      <charset val="238"/>
    </font>
    <font>
      <sz val="9"/>
      <name val="Arial"/>
      <family val="2"/>
      <charset val="238"/>
    </font>
    <font>
      <sz val="11"/>
      <color indexed="9"/>
      <name val="Arial"/>
      <family val="2"/>
      <charset val="238"/>
    </font>
    <font>
      <sz val="16"/>
      <color indexed="8"/>
      <name val="Arial"/>
      <family val="2"/>
      <charset val="238"/>
    </font>
    <font>
      <sz val="16"/>
      <color theme="1"/>
      <name val="Arial"/>
      <family val="2"/>
      <charset val="238"/>
    </font>
    <font>
      <b/>
      <sz val="16"/>
      <color indexed="8"/>
      <name val="Arial"/>
      <family val="2"/>
      <charset val="238"/>
    </font>
  </fonts>
  <fills count="9">
    <fill>
      <patternFill patternType="none"/>
    </fill>
    <fill>
      <patternFill patternType="gray125"/>
    </fill>
    <fill>
      <patternFill patternType="solid">
        <fgColor indexed="62"/>
        <bgColor indexed="9"/>
      </patternFill>
    </fill>
    <fill>
      <patternFill patternType="solid">
        <fgColor indexed="47"/>
        <bgColor indexed="64"/>
      </patternFill>
    </fill>
    <fill>
      <patternFill patternType="solid">
        <fgColor theme="5" tint="0.59999389629810485"/>
        <bgColor indexed="64"/>
      </patternFill>
    </fill>
    <fill>
      <patternFill patternType="solid">
        <fgColor theme="0"/>
        <bgColor indexed="64"/>
      </patternFill>
    </fill>
    <fill>
      <patternFill patternType="solid">
        <fgColor theme="5" tint="0.59996337778862885"/>
        <bgColor indexed="64"/>
      </patternFill>
    </fill>
    <fill>
      <patternFill patternType="solid">
        <fgColor theme="5" tint="0.59996337778862885"/>
        <bgColor rgb="FF000000"/>
      </patternFill>
    </fill>
    <fill>
      <patternFill patternType="solid">
        <fgColor theme="0"/>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3" fillId="0" borderId="0"/>
    <xf numFmtId="0" fontId="14" fillId="0" borderId="0" applyBorder="0" applyProtection="0"/>
  </cellStyleXfs>
  <cellXfs count="88">
    <xf numFmtId="0" fontId="0" fillId="0" borderId="0" xfId="0"/>
    <xf numFmtId="0" fontId="1" fillId="0" borderId="0" xfId="0" applyFont="1"/>
    <xf numFmtId="0" fontId="3" fillId="0" borderId="0" xfId="0" applyFont="1"/>
    <xf numFmtId="0" fontId="1"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1" fillId="0" borderId="2" xfId="0" applyFont="1" applyBorder="1" applyAlignment="1">
      <alignment horizontal="left" vertical="top"/>
    </xf>
    <xf numFmtId="0" fontId="1" fillId="0" borderId="0" xfId="0" applyFont="1" applyBorder="1" applyAlignment="1">
      <alignment horizontal="left" vertical="top"/>
    </xf>
    <xf numFmtId="0" fontId="4" fillId="0" borderId="0" xfId="0" applyFont="1"/>
    <xf numFmtId="0" fontId="3" fillId="0" borderId="1" xfId="0" applyFont="1" applyBorder="1" applyAlignment="1">
      <alignment horizontal="left" vertical="center"/>
    </xf>
    <xf numFmtId="0" fontId="6" fillId="3" borderId="1" xfId="0" applyFont="1" applyFill="1" applyBorder="1" applyAlignment="1">
      <alignment horizontal="left" vertical="top" wrapText="1"/>
    </xf>
    <xf numFmtId="0" fontId="5" fillId="3" borderId="1" xfId="0" applyFont="1" applyFill="1" applyBorder="1" applyAlignment="1">
      <alignment horizontal="left" vertical="top"/>
    </xf>
    <xf numFmtId="0" fontId="6" fillId="3" borderId="1" xfId="0" applyFont="1" applyFill="1" applyBorder="1" applyAlignment="1">
      <alignment horizontal="left" vertical="center" wrapText="1"/>
    </xf>
    <xf numFmtId="0" fontId="5"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7" fillId="0" borderId="1" xfId="0" applyFont="1" applyBorder="1" applyAlignment="1">
      <alignment horizontal="left" vertical="top"/>
    </xf>
    <xf numFmtId="0" fontId="6" fillId="0" borderId="1" xfId="0" applyFont="1" applyBorder="1" applyAlignment="1">
      <alignment horizontal="left" vertical="top" wrapText="1"/>
    </xf>
    <xf numFmtId="0" fontId="5" fillId="0" borderId="1" xfId="0" applyFont="1" applyBorder="1" applyAlignment="1">
      <alignment horizontal="left" vertical="top"/>
    </xf>
    <xf numFmtId="0" fontId="1" fillId="0" borderId="0" xfId="0" applyFont="1" applyBorder="1" applyAlignment="1">
      <alignment horizontal="left" vertical="top" wrapText="1"/>
    </xf>
    <xf numFmtId="0" fontId="1" fillId="0" borderId="1" xfId="0" applyFont="1" applyBorder="1" applyAlignment="1">
      <alignment horizontal="left" vertical="top" wrapText="1"/>
    </xf>
    <xf numFmtId="0" fontId="9" fillId="0" borderId="0" xfId="0" applyFont="1" applyFill="1" applyBorder="1" applyAlignment="1">
      <alignment vertical="top" wrapText="1"/>
    </xf>
    <xf numFmtId="0" fontId="1" fillId="0" borderId="1" xfId="0" applyFont="1" applyBorder="1" applyAlignment="1">
      <alignment horizontal="left" vertical="top" wrapText="1"/>
    </xf>
    <xf numFmtId="0" fontId="19" fillId="0" borderId="1" xfId="0" applyFont="1" applyBorder="1" applyAlignment="1">
      <alignment vertical="top"/>
    </xf>
    <xf numFmtId="0" fontId="19" fillId="0" borderId="1" xfId="0" applyFont="1" applyBorder="1" applyAlignment="1">
      <alignment vertical="top" wrapText="1"/>
    </xf>
    <xf numFmtId="0" fontId="19" fillId="0" borderId="1" xfId="0" applyFont="1" applyBorder="1" applyAlignment="1">
      <alignment horizontal="center" vertical="top" wrapText="1"/>
    </xf>
    <xf numFmtId="0" fontId="12" fillId="5"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9" fillId="5"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4"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6"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1" fillId="5"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4" borderId="1" xfId="0" applyNumberFormat="1" applyFont="1" applyFill="1" applyBorder="1" applyAlignment="1">
      <alignment horizontal="left" vertical="center" wrapText="1"/>
    </xf>
    <xf numFmtId="0" fontId="19" fillId="0" borderId="1" xfId="0" applyFont="1" applyBorder="1" applyAlignment="1">
      <alignment horizontal="left" vertical="top" wrapText="1"/>
    </xf>
    <xf numFmtId="0" fontId="17"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4" borderId="1" xfId="0" applyFont="1" applyFill="1" applyBorder="1" applyAlignment="1">
      <alignment horizontal="left" vertical="top" wrapText="1"/>
    </xf>
    <xf numFmtId="0" fontId="9" fillId="0" borderId="1" xfId="0" applyNumberFormat="1" applyFont="1" applyBorder="1" applyAlignment="1">
      <alignment horizontal="left" vertical="top" wrapText="1"/>
    </xf>
    <xf numFmtId="0" fontId="9" fillId="4" borderId="1" xfId="0" applyNumberFormat="1" applyFont="1" applyFill="1" applyBorder="1" applyAlignment="1">
      <alignment horizontal="left" vertical="top" wrapText="1"/>
    </xf>
    <xf numFmtId="0" fontId="9" fillId="0" borderId="1" xfId="0" applyFont="1" applyBorder="1" applyAlignment="1">
      <alignment horizontal="left" vertical="top" wrapText="1"/>
    </xf>
    <xf numFmtId="0" fontId="5"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9" fillId="0" borderId="1" xfId="0" applyNumberFormat="1" applyFont="1" applyFill="1" applyBorder="1" applyAlignment="1">
      <alignment horizontal="left" vertical="top" wrapText="1"/>
    </xf>
    <xf numFmtId="0" fontId="5" fillId="5" borderId="1" xfId="0" applyFont="1" applyFill="1" applyBorder="1" applyAlignment="1">
      <alignment horizontal="left" vertical="top" wrapText="1"/>
    </xf>
    <xf numFmtId="0" fontId="12" fillId="4" borderId="1" xfId="0" applyFont="1" applyFill="1" applyBorder="1" applyAlignment="1">
      <alignment horizontal="left" vertical="top" wrapText="1"/>
    </xf>
    <xf numFmtId="0" fontId="1" fillId="0" borderId="1" xfId="0" applyNumberFormat="1" applyFont="1" applyFill="1" applyBorder="1" applyAlignment="1">
      <alignment horizontal="left" vertical="top" wrapText="1"/>
    </xf>
    <xf numFmtId="0" fontId="1" fillId="4" borderId="1" xfId="0" applyNumberFormat="1" applyFont="1" applyFill="1" applyBorder="1" applyAlignment="1">
      <alignment horizontal="left" vertical="top"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2" fillId="0" borderId="0" xfId="0" applyFont="1" applyBorder="1" applyAlignment="1">
      <alignment horizontal="center" vertical="center" wrapText="1"/>
    </xf>
    <xf numFmtId="0" fontId="12" fillId="0" borderId="0" xfId="0" applyFont="1" applyBorder="1" applyAlignment="1">
      <alignment vertical="top" wrapText="1"/>
    </xf>
    <xf numFmtId="0" fontId="12" fillId="0" borderId="0" xfId="0" applyFont="1" applyBorder="1" applyAlignment="1">
      <alignment vertical="top"/>
    </xf>
    <xf numFmtId="0" fontId="5" fillId="5" borderId="0" xfId="0" applyFont="1" applyFill="1" applyBorder="1" applyAlignment="1">
      <alignment vertical="top" wrapText="1"/>
    </xf>
    <xf numFmtId="0" fontId="5" fillId="0" borderId="0" xfId="0" applyFont="1" applyFill="1" applyBorder="1" applyAlignment="1">
      <alignment vertical="top" wrapText="1"/>
    </xf>
    <xf numFmtId="0" fontId="1" fillId="0" borderId="0" xfId="0" applyNumberFormat="1" applyFont="1" applyFill="1" applyBorder="1" applyAlignment="1">
      <alignment vertical="top" wrapText="1"/>
    </xf>
    <xf numFmtId="0" fontId="1" fillId="0" borderId="0" xfId="0" applyFont="1" applyBorder="1" applyAlignment="1">
      <alignment vertical="top" wrapText="1"/>
    </xf>
    <xf numFmtId="0" fontId="1" fillId="0" borderId="0" xfId="0" applyFont="1" applyFill="1" applyBorder="1" applyAlignment="1">
      <alignment vertical="top" wrapText="1"/>
    </xf>
    <xf numFmtId="0" fontId="9" fillId="0" borderId="0" xfId="0" applyFont="1" applyBorder="1" applyAlignment="1">
      <alignment vertical="top" wrapText="1"/>
    </xf>
    <xf numFmtId="0" fontId="1" fillId="5" borderId="0" xfId="0" applyFont="1" applyFill="1" applyBorder="1" applyAlignment="1">
      <alignment vertical="top" wrapText="1"/>
    </xf>
    <xf numFmtId="0" fontId="12" fillId="5" borderId="0" xfId="0" applyFont="1" applyFill="1" applyBorder="1" applyAlignment="1">
      <alignment vertical="center" wrapText="1"/>
    </xf>
    <xf numFmtId="0" fontId="15" fillId="5" borderId="0" xfId="0" applyFont="1" applyFill="1" applyBorder="1" applyAlignment="1">
      <alignment horizontal="left" vertical="top" wrapText="1"/>
    </xf>
    <xf numFmtId="0" fontId="15" fillId="8" borderId="0" xfId="0" applyFont="1" applyFill="1" applyBorder="1" applyAlignment="1">
      <alignment horizontal="left" vertical="top" wrapText="1"/>
    </xf>
    <xf numFmtId="0" fontId="9" fillId="5" borderId="0" xfId="0" applyFont="1" applyFill="1" applyBorder="1" applyAlignment="1">
      <alignment vertical="top" wrapText="1"/>
    </xf>
    <xf numFmtId="0" fontId="12" fillId="0" borderId="1" xfId="0" applyFont="1" applyBorder="1" applyAlignment="1">
      <alignment horizontal="left" vertical="top" wrapText="1"/>
    </xf>
    <xf numFmtId="0" fontId="1" fillId="5" borderId="1" xfId="0" applyFont="1" applyFill="1" applyBorder="1" applyAlignment="1">
      <alignment horizontal="left" vertical="center"/>
    </xf>
    <xf numFmtId="0" fontId="5" fillId="5" borderId="1" xfId="0" applyFont="1" applyFill="1" applyBorder="1" applyAlignment="1">
      <alignment horizontal="left" vertical="center"/>
    </xf>
    <xf numFmtId="0" fontId="5" fillId="7"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9" fillId="0" borderId="1" xfId="0" applyFont="1" applyBorder="1" applyAlignment="1">
      <alignment horizontal="left" vertical="top" wrapText="1"/>
    </xf>
  </cellXfs>
  <cellStyles count="3">
    <cellStyle name="Heading 1" xfId="2"/>
    <cellStyle name="Normál" xfId="0" builtinId="0"/>
    <cellStyle name="Normá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tyles" Target="style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AppData\Local\Temp\Janos_Istvan_tantargy.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User\AppData\Local\Temp\Kiss%20F%20tantleir%202017.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User\AppData\Local\Temp\angolos%2005%2002%20tantargyleiras%20sanyinak%20istv&#225;nna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AppData\Local\Temp\KOZOS%20tantargyleiras%20&#246;sszes&#237;tett%202017-06-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er\AppData\Local\Temp\angolos_tantargyleiras%20sablon_SimonC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ser\AppData\Local\Temp\Szep_T_tantargyleiras_sabl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User\AppData\Local\Temp\angolos%20tantargyleiras%20M&#243;nusF_K&#246;rny.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User\Downloads\mi_2022DG_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nycampus-my.sharepoint.com/waccache/99ca2bc7-1bfd-4900-82ed-b80f24cb9d81/Oktat&#243;kt&#243;l_int&#233;zeti%20le&#237;r&#225;sok/T&#243;th%20J/toth_jozsef_b_egyseges_tantargyleira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OTDK\Desktop\K&#246;rnyezettudom&#225;nyi%20Int&#233;zet20211211\Mintatantervek%202022\tantargyleirasBiolBSC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User\AppData\Local\Temp\tantargyleiras_kimaradt_t&#225;rgya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Biológus"/>
      <sheetName val="TantárgyleírásKörnyezettan"/>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2022szeptember"/>
      <sheetName val="TantárgyleírásBiológus0621"/>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zoomScale="115" zoomScaleNormal="115" workbookViewId="0">
      <selection activeCell="C17" sqref="C17:D17"/>
    </sheetView>
  </sheetViews>
  <sheetFormatPr defaultColWidth="9.109375" defaultRowHeight="13.8" x14ac:dyDescent="0.25"/>
  <cols>
    <col min="1" max="1" width="29.44140625" style="1" customWidth="1"/>
    <col min="2" max="2" width="25.33203125" style="1" customWidth="1"/>
    <col min="3" max="3" width="40.44140625" style="1" bestFit="1" customWidth="1"/>
    <col min="4" max="4" width="43.44140625" style="1" customWidth="1"/>
    <col min="5" max="5" width="20.6640625" style="1" customWidth="1"/>
    <col min="6" max="16384" width="9.109375" style="1"/>
  </cols>
  <sheetData>
    <row r="1" spans="1:5" x14ac:dyDescent="0.25">
      <c r="A1" s="8" t="s">
        <v>0</v>
      </c>
    </row>
    <row r="2" spans="1:5" ht="14.4" x14ac:dyDescent="0.3">
      <c r="B2" s="2" t="s">
        <v>1</v>
      </c>
    </row>
    <row r="3" spans="1:5" ht="14.4" x14ac:dyDescent="0.3">
      <c r="B3" s="2" t="s">
        <v>2</v>
      </c>
    </row>
    <row r="6" spans="1:5" ht="32.25" customHeight="1" x14ac:dyDescent="0.25">
      <c r="A6" s="5" t="s">
        <v>3</v>
      </c>
      <c r="B6" s="82" t="s">
        <v>4</v>
      </c>
      <c r="C6" s="82"/>
      <c r="D6" s="82"/>
      <c r="E6" s="82"/>
    </row>
    <row r="7" spans="1:5" ht="27.6" x14ac:dyDescent="0.25">
      <c r="A7" s="4" t="s">
        <v>5</v>
      </c>
      <c r="B7" s="82" t="s">
        <v>6</v>
      </c>
      <c r="C7" s="82"/>
      <c r="D7" s="82"/>
      <c r="E7" s="82"/>
    </row>
    <row r="8" spans="1:5" x14ac:dyDescent="0.25">
      <c r="A8" s="4"/>
      <c r="B8" s="5" t="s">
        <v>7</v>
      </c>
      <c r="C8" s="10" t="s">
        <v>8</v>
      </c>
      <c r="D8" s="19"/>
      <c r="E8" s="19"/>
    </row>
    <row r="9" spans="1:5" x14ac:dyDescent="0.25">
      <c r="B9" s="6" t="s">
        <v>9</v>
      </c>
      <c r="C9" s="11" t="s">
        <v>10</v>
      </c>
      <c r="D9" s="7"/>
      <c r="E9" s="7"/>
    </row>
    <row r="10" spans="1:5" x14ac:dyDescent="0.25">
      <c r="A10" s="3"/>
      <c r="B10" s="3" t="s">
        <v>11</v>
      </c>
      <c r="C10" s="11" t="s">
        <v>12</v>
      </c>
      <c r="D10" s="7"/>
      <c r="E10" s="7"/>
    </row>
    <row r="11" spans="1:5" x14ac:dyDescent="0.25">
      <c r="A11" s="3"/>
      <c r="B11" s="3" t="s">
        <v>13</v>
      </c>
      <c r="C11" s="11" t="s">
        <v>14</v>
      </c>
      <c r="D11" s="7"/>
      <c r="E11" s="7"/>
    </row>
    <row r="12" spans="1:5" x14ac:dyDescent="0.25">
      <c r="A12" s="3"/>
      <c r="B12" s="3" t="s">
        <v>15</v>
      </c>
      <c r="C12" s="11" t="s">
        <v>16</v>
      </c>
      <c r="D12" s="7"/>
      <c r="E12" s="7"/>
    </row>
    <row r="13" spans="1:5" ht="41.4" x14ac:dyDescent="0.25">
      <c r="A13" s="17" t="s">
        <v>17</v>
      </c>
      <c r="B13" s="3" t="s">
        <v>18</v>
      </c>
      <c r="C13" s="4" t="s">
        <v>19</v>
      </c>
      <c r="D13" s="20" t="s">
        <v>20</v>
      </c>
      <c r="E13" s="9" t="s">
        <v>21</v>
      </c>
    </row>
    <row r="14" spans="1:5" ht="27.6" x14ac:dyDescent="0.25">
      <c r="A14" s="3"/>
      <c r="B14" s="20" t="s">
        <v>22</v>
      </c>
      <c r="C14" s="83" t="s">
        <v>23</v>
      </c>
      <c r="D14" s="84"/>
      <c r="E14" s="9" t="s">
        <v>21</v>
      </c>
    </row>
    <row r="15" spans="1:5" ht="14.4" x14ac:dyDescent="0.25">
      <c r="A15" s="3"/>
      <c r="B15" s="3" t="s">
        <v>24</v>
      </c>
      <c r="C15" s="18" t="s">
        <v>25</v>
      </c>
      <c r="D15" s="16"/>
      <c r="E15" s="9" t="s">
        <v>21</v>
      </c>
    </row>
    <row r="16" spans="1:5" ht="41.4" x14ac:dyDescent="0.25">
      <c r="A16" s="12" t="s">
        <v>26</v>
      </c>
      <c r="B16" s="13" t="s">
        <v>10</v>
      </c>
      <c r="C16" s="12" t="s">
        <v>27</v>
      </c>
      <c r="D16" s="14" t="s">
        <v>28</v>
      </c>
      <c r="E16" s="9" t="s">
        <v>21</v>
      </c>
    </row>
    <row r="17" spans="1:5" ht="27.6" x14ac:dyDescent="0.25">
      <c r="A17" s="13"/>
      <c r="B17" s="14" t="s">
        <v>29</v>
      </c>
      <c r="C17" s="85" t="s">
        <v>30</v>
      </c>
      <c r="D17" s="86"/>
      <c r="E17" s="9" t="s">
        <v>21</v>
      </c>
    </row>
    <row r="18" spans="1:5" ht="14.4" x14ac:dyDescent="0.25">
      <c r="A18" s="13"/>
      <c r="B18" s="13" t="s">
        <v>16</v>
      </c>
      <c r="C18" s="13" t="s">
        <v>31</v>
      </c>
      <c r="D18" s="15"/>
      <c r="E18" s="9" t="s">
        <v>21</v>
      </c>
    </row>
  </sheetData>
  <mergeCells count="4">
    <mergeCell ref="B6:E6"/>
    <mergeCell ref="B7:E7"/>
    <mergeCell ref="C14:D14"/>
    <mergeCell ref="C17:D17"/>
  </mergeCells>
  <phoneticPr fontId="8" type="noConversion"/>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4"/>
  <sheetViews>
    <sheetView tabSelected="1" view="pageBreakPreview" topLeftCell="C3" zoomScale="60" zoomScaleNormal="100" workbookViewId="0">
      <selection activeCell="D4" sqref="D4"/>
    </sheetView>
  </sheetViews>
  <sheetFormatPr defaultColWidth="0" defaultRowHeight="13.8" x14ac:dyDescent="0.3"/>
  <cols>
    <col min="1" max="1" width="10.33203125" style="69" customWidth="1"/>
    <col min="2" max="2" width="23.6640625" style="69" customWidth="1"/>
    <col min="3" max="3" width="24.44140625" style="69" customWidth="1"/>
    <col min="4" max="4" width="41.33203125" style="19" customWidth="1"/>
    <col min="5" max="5" width="43.6640625" style="19" customWidth="1"/>
    <col min="6" max="6" width="56.33203125" style="19" customWidth="1"/>
    <col min="7" max="7" width="42.44140625" style="19" customWidth="1"/>
    <col min="8" max="8" width="19.44140625" style="19" customWidth="1"/>
    <col min="9" max="9" width="20.5546875" style="19" customWidth="1"/>
    <col min="10" max="10" width="26.33203125" style="19" customWidth="1"/>
    <col min="11" max="11" width="28.109375" style="19" customWidth="1"/>
    <col min="12" max="12" width="43.109375" style="19" customWidth="1"/>
    <col min="13" max="13" width="0" style="71" hidden="1" customWidth="1"/>
    <col min="14" max="16384" width="32.6640625" style="71" hidden="1"/>
  </cols>
  <sheetData>
    <row r="1" spans="1:12" s="61" customFormat="1" ht="33.75" customHeight="1" x14ac:dyDescent="0.3">
      <c r="A1" s="23" t="s">
        <v>283</v>
      </c>
      <c r="B1" s="24"/>
      <c r="C1" s="24"/>
      <c r="D1" s="42"/>
      <c r="E1" s="43"/>
      <c r="F1" s="43"/>
      <c r="G1" s="43"/>
      <c r="H1" s="43"/>
      <c r="I1" s="43"/>
      <c r="J1" s="43"/>
      <c r="K1" s="43"/>
      <c r="L1" s="43"/>
    </row>
    <row r="2" spans="1:12" s="62" customFormat="1" ht="33.75" customHeight="1" x14ac:dyDescent="0.3">
      <c r="A2" s="25">
        <v>1</v>
      </c>
      <c r="B2" s="25">
        <v>2</v>
      </c>
      <c r="C2" s="25"/>
      <c r="D2" s="87">
        <v>3</v>
      </c>
      <c r="E2" s="87"/>
      <c r="F2" s="87">
        <v>4</v>
      </c>
      <c r="G2" s="87"/>
      <c r="H2" s="87">
        <v>5</v>
      </c>
      <c r="I2" s="87"/>
      <c r="J2" s="87">
        <v>6</v>
      </c>
      <c r="K2" s="87"/>
      <c r="L2" s="42">
        <v>7</v>
      </c>
    </row>
    <row r="3" spans="1:12" s="63" customFormat="1" ht="55.5" customHeight="1" x14ac:dyDescent="0.3">
      <c r="A3" s="59" t="s">
        <v>32</v>
      </c>
      <c r="B3" s="59" t="s">
        <v>33</v>
      </c>
      <c r="C3" s="59" t="s">
        <v>157</v>
      </c>
      <c r="D3" s="60" t="s">
        <v>34</v>
      </c>
      <c r="E3" s="60" t="s">
        <v>156</v>
      </c>
      <c r="F3" s="59" t="s">
        <v>35</v>
      </c>
      <c r="G3" s="59" t="s">
        <v>158</v>
      </c>
      <c r="H3" s="59" t="s">
        <v>36</v>
      </c>
      <c r="I3" s="59" t="s">
        <v>159</v>
      </c>
      <c r="J3" s="59" t="s">
        <v>37</v>
      </c>
      <c r="K3" s="59" t="s">
        <v>160</v>
      </c>
      <c r="L3" s="59" t="s">
        <v>38</v>
      </c>
    </row>
    <row r="4" spans="1:12" s="21" customFormat="1" ht="315" customHeight="1" x14ac:dyDescent="0.3">
      <c r="A4" s="26" t="s">
        <v>212</v>
      </c>
      <c r="B4" s="27" t="s">
        <v>213</v>
      </c>
      <c r="C4" s="28" t="s">
        <v>214</v>
      </c>
      <c r="D4" s="44" t="s">
        <v>40</v>
      </c>
      <c r="E4" s="45" t="s">
        <v>41</v>
      </c>
      <c r="F4" s="44" t="s">
        <v>42</v>
      </c>
      <c r="G4" s="45" t="s">
        <v>43</v>
      </c>
      <c r="H4" s="44" t="s">
        <v>9</v>
      </c>
      <c r="I4" s="45" t="str">
        <f>IF(ISBLANK(H4),"",VLOOKUP(H4,[1]Útmutató!$B$9:$C$12,2,FALSE))</f>
        <v>examination</v>
      </c>
      <c r="J4" s="46" t="s">
        <v>39</v>
      </c>
      <c r="K4" s="47" t="s">
        <v>138</v>
      </c>
      <c r="L4" s="44" t="s">
        <v>44</v>
      </c>
    </row>
    <row r="5" spans="1:12" s="21" customFormat="1" ht="409.6" x14ac:dyDescent="0.3">
      <c r="A5" s="29" t="s">
        <v>162</v>
      </c>
      <c r="B5" s="30" t="s">
        <v>163</v>
      </c>
      <c r="C5" s="31" t="s">
        <v>218</v>
      </c>
      <c r="D5" s="48" t="s">
        <v>61</v>
      </c>
      <c r="E5" s="49" t="s">
        <v>62</v>
      </c>
      <c r="F5" s="48" t="s">
        <v>63</v>
      </c>
      <c r="G5" s="49" t="s">
        <v>164</v>
      </c>
      <c r="H5" s="46" t="s">
        <v>11</v>
      </c>
      <c r="I5" s="47" t="s">
        <v>12</v>
      </c>
      <c r="J5" s="50" t="s">
        <v>47</v>
      </c>
      <c r="K5" s="47" t="s">
        <v>48</v>
      </c>
      <c r="L5" s="48" t="s">
        <v>64</v>
      </c>
    </row>
    <row r="6" spans="1:12" s="21" customFormat="1" ht="409.6" x14ac:dyDescent="0.3">
      <c r="A6" s="26" t="s">
        <v>215</v>
      </c>
      <c r="B6" s="32" t="s">
        <v>216</v>
      </c>
      <c r="C6" s="28" t="s">
        <v>217</v>
      </c>
      <c r="D6" s="44" t="s">
        <v>56</v>
      </c>
      <c r="E6" s="45" t="s">
        <v>57</v>
      </c>
      <c r="F6" s="44" t="s">
        <v>58</v>
      </c>
      <c r="G6" s="45" t="s">
        <v>59</v>
      </c>
      <c r="H6" s="44" t="s">
        <v>9</v>
      </c>
      <c r="I6" s="45" t="str">
        <f>IF(ISBLANK(H6),"",VLOOKUP(H6,[2]Útmutató!$B$9:$C$12,2,FALSE))</f>
        <v>examination</v>
      </c>
      <c r="J6" s="46" t="s">
        <v>39</v>
      </c>
      <c r="K6" s="47" t="s">
        <v>138</v>
      </c>
      <c r="L6" s="44" t="s">
        <v>60</v>
      </c>
    </row>
    <row r="7" spans="1:12" s="21" customFormat="1" ht="409.6" x14ac:dyDescent="0.3">
      <c r="A7" s="33" t="s">
        <v>219</v>
      </c>
      <c r="B7" s="34" t="s">
        <v>220</v>
      </c>
      <c r="C7" s="35" t="s">
        <v>221</v>
      </c>
      <c r="D7" s="46" t="s">
        <v>551</v>
      </c>
      <c r="E7" s="47" t="s">
        <v>548</v>
      </c>
      <c r="F7" s="46" t="s">
        <v>549</v>
      </c>
      <c r="G7" s="47" t="s">
        <v>550</v>
      </c>
      <c r="H7" s="46" t="s">
        <v>11</v>
      </c>
      <c r="I7" s="47" t="s">
        <v>12</v>
      </c>
      <c r="J7" s="46" t="s">
        <v>552</v>
      </c>
      <c r="K7" s="47" t="s">
        <v>553</v>
      </c>
      <c r="L7" s="46" t="s">
        <v>554</v>
      </c>
    </row>
    <row r="8" spans="1:12" s="21" customFormat="1" ht="331.2" x14ac:dyDescent="0.3">
      <c r="A8" s="33" t="s">
        <v>222</v>
      </c>
      <c r="B8" s="34" t="s">
        <v>223</v>
      </c>
      <c r="C8" s="35" t="s">
        <v>224</v>
      </c>
      <c r="D8" s="46" t="s">
        <v>66</v>
      </c>
      <c r="E8" s="47" t="s">
        <v>116</v>
      </c>
      <c r="F8" s="46" t="s">
        <v>67</v>
      </c>
      <c r="G8" s="47" t="s">
        <v>117</v>
      </c>
      <c r="H8" s="46" t="s">
        <v>9</v>
      </c>
      <c r="I8" s="47" t="str">
        <f>IF(ISBLANK(H8),"",VLOOKUP(H8,[3]Útmutató!$B$9:$C$12,2,FALSE))</f>
        <v>examination</v>
      </c>
      <c r="J8" s="46" t="s">
        <v>39</v>
      </c>
      <c r="K8" s="47" t="s">
        <v>138</v>
      </c>
      <c r="L8" s="46" t="s">
        <v>68</v>
      </c>
    </row>
    <row r="9" spans="1:12" s="21" customFormat="1" ht="289.8" x14ac:dyDescent="0.3">
      <c r="A9" s="33" t="s">
        <v>333</v>
      </c>
      <c r="B9" s="34" t="s">
        <v>334</v>
      </c>
      <c r="C9" s="35" t="s">
        <v>335</v>
      </c>
      <c r="D9" s="44" t="s">
        <v>517</v>
      </c>
      <c r="E9" s="45" t="s">
        <v>516</v>
      </c>
      <c r="F9" s="44" t="s">
        <v>514</v>
      </c>
      <c r="G9" s="45" t="s">
        <v>515</v>
      </c>
      <c r="H9" s="44" t="s">
        <v>9</v>
      </c>
      <c r="I9" s="45" t="str">
        <f>IF(ISBLANK(H9),"",VLOOKUP(H9,[1]Útmutató!$B$9:$C$12,2,FALSE))</f>
        <v>examination</v>
      </c>
      <c r="J9" s="46" t="s">
        <v>39</v>
      </c>
      <c r="K9" s="47" t="s">
        <v>138</v>
      </c>
      <c r="L9" s="44" t="s">
        <v>44</v>
      </c>
    </row>
    <row r="10" spans="1:12" s="21" customFormat="1" ht="289.8" x14ac:dyDescent="0.3">
      <c r="A10" s="26" t="s">
        <v>336</v>
      </c>
      <c r="B10" s="27" t="s">
        <v>337</v>
      </c>
      <c r="C10" s="28" t="s">
        <v>338</v>
      </c>
      <c r="D10" s="44" t="s">
        <v>526</v>
      </c>
      <c r="E10" s="45" t="s">
        <v>527</v>
      </c>
      <c r="F10" s="44" t="s">
        <v>514</v>
      </c>
      <c r="G10" s="45" t="s">
        <v>515</v>
      </c>
      <c r="H10" s="44" t="s">
        <v>54</v>
      </c>
      <c r="I10" s="45" t="s">
        <v>12</v>
      </c>
      <c r="J10" s="46" t="s">
        <v>518</v>
      </c>
      <c r="K10" s="47" t="s">
        <v>519</v>
      </c>
      <c r="L10" s="44" t="s">
        <v>520</v>
      </c>
    </row>
    <row r="11" spans="1:12" s="21" customFormat="1" ht="140.1" customHeight="1" x14ac:dyDescent="0.3">
      <c r="A11" s="33" t="s">
        <v>339</v>
      </c>
      <c r="B11" s="34" t="s">
        <v>340</v>
      </c>
      <c r="C11" s="35" t="s">
        <v>341</v>
      </c>
      <c r="D11" s="77" t="s">
        <v>423</v>
      </c>
      <c r="E11" s="45" t="s">
        <v>424</v>
      </c>
      <c r="F11" s="77" t="s">
        <v>425</v>
      </c>
      <c r="G11" s="45" t="s">
        <v>426</v>
      </c>
      <c r="H11" s="77" t="s">
        <v>54</v>
      </c>
      <c r="I11" s="45" t="s">
        <v>12</v>
      </c>
      <c r="J11" s="77" t="s">
        <v>427</v>
      </c>
      <c r="K11" s="45" t="s">
        <v>428</v>
      </c>
      <c r="L11" s="77" t="s">
        <v>429</v>
      </c>
    </row>
    <row r="12" spans="1:12" s="21" customFormat="1" ht="140.1" customHeight="1" x14ac:dyDescent="0.3">
      <c r="A12" s="33" t="s">
        <v>222</v>
      </c>
      <c r="B12" s="34" t="s">
        <v>223</v>
      </c>
      <c r="C12" s="35" t="s">
        <v>430</v>
      </c>
      <c r="D12" s="77" t="s">
        <v>66</v>
      </c>
      <c r="E12" s="45" t="s">
        <v>116</v>
      </c>
      <c r="F12" s="77" t="s">
        <v>67</v>
      </c>
      <c r="G12" s="45" t="s">
        <v>117</v>
      </c>
      <c r="H12" s="77" t="s">
        <v>9</v>
      </c>
      <c r="I12" s="45" t="s">
        <v>10</v>
      </c>
      <c r="J12" s="77" t="s">
        <v>39</v>
      </c>
      <c r="K12" s="45" t="s">
        <v>138</v>
      </c>
      <c r="L12" s="77" t="s">
        <v>431</v>
      </c>
    </row>
    <row r="13" spans="1:12" s="21" customFormat="1" ht="302.25" customHeight="1" x14ac:dyDescent="0.3">
      <c r="A13" s="33" t="s">
        <v>225</v>
      </c>
      <c r="B13" s="34" t="s">
        <v>226</v>
      </c>
      <c r="C13" s="35" t="s">
        <v>227</v>
      </c>
      <c r="D13" s="77" t="s">
        <v>432</v>
      </c>
      <c r="E13" s="45" t="s">
        <v>118</v>
      </c>
      <c r="F13" s="77" t="s">
        <v>69</v>
      </c>
      <c r="G13" s="45" t="s">
        <v>70</v>
      </c>
      <c r="H13" s="77" t="s">
        <v>54</v>
      </c>
      <c r="I13" s="45" t="s">
        <v>12</v>
      </c>
      <c r="J13" s="77" t="s">
        <v>71</v>
      </c>
      <c r="K13" s="45" t="s">
        <v>139</v>
      </c>
      <c r="L13" s="77" t="s">
        <v>433</v>
      </c>
    </row>
    <row r="14" spans="1:12" s="21" customFormat="1" ht="356.25" customHeight="1" x14ac:dyDescent="0.3">
      <c r="A14" s="33" t="s">
        <v>342</v>
      </c>
      <c r="B14" s="34" t="s">
        <v>343</v>
      </c>
      <c r="C14" s="35" t="s">
        <v>344</v>
      </c>
      <c r="D14" s="77" t="s">
        <v>434</v>
      </c>
      <c r="E14" s="45" t="s">
        <v>435</v>
      </c>
      <c r="F14" s="77" t="s">
        <v>403</v>
      </c>
      <c r="G14" s="45" t="s">
        <v>404</v>
      </c>
      <c r="H14" s="77" t="s">
        <v>54</v>
      </c>
      <c r="I14" s="45" t="s">
        <v>12</v>
      </c>
      <c r="J14" s="77" t="s">
        <v>405</v>
      </c>
      <c r="K14" s="45" t="s">
        <v>406</v>
      </c>
      <c r="L14" s="77" t="s">
        <v>407</v>
      </c>
    </row>
    <row r="15" spans="1:12" s="21" customFormat="1" ht="339" customHeight="1" x14ac:dyDescent="0.3">
      <c r="A15" s="33" t="s">
        <v>228</v>
      </c>
      <c r="B15" s="34" t="s">
        <v>229</v>
      </c>
      <c r="C15" s="35" t="s">
        <v>230</v>
      </c>
      <c r="D15" s="77" t="s">
        <v>438</v>
      </c>
      <c r="E15" s="45" t="s">
        <v>436</v>
      </c>
      <c r="F15" s="77" t="s">
        <v>76</v>
      </c>
      <c r="G15" s="45" t="s">
        <v>119</v>
      </c>
      <c r="H15" s="77" t="s">
        <v>54</v>
      </c>
      <c r="I15" s="45" t="s">
        <v>55</v>
      </c>
      <c r="J15" s="77" t="s">
        <v>77</v>
      </c>
      <c r="K15" s="45" t="s">
        <v>78</v>
      </c>
      <c r="L15" s="77" t="s">
        <v>437</v>
      </c>
    </row>
    <row r="16" spans="1:12" s="21" customFormat="1" ht="212.25" customHeight="1" x14ac:dyDescent="0.3">
      <c r="A16" s="33" t="s">
        <v>231</v>
      </c>
      <c r="B16" s="34" t="s">
        <v>232</v>
      </c>
      <c r="C16" s="35" t="s">
        <v>233</v>
      </c>
      <c r="D16" s="77" t="s">
        <v>439</v>
      </c>
      <c r="E16" s="45" t="s">
        <v>440</v>
      </c>
      <c r="F16" s="77" t="s">
        <v>425</v>
      </c>
      <c r="G16" s="45" t="s">
        <v>426</v>
      </c>
      <c r="H16" s="77" t="s">
        <v>54</v>
      </c>
      <c r="I16" s="45" t="s">
        <v>55</v>
      </c>
      <c r="J16" s="77" t="s">
        <v>427</v>
      </c>
      <c r="K16" s="45" t="s">
        <v>428</v>
      </c>
      <c r="L16" s="77" t="s">
        <v>441</v>
      </c>
    </row>
    <row r="17" spans="1:1024" s="65" customFormat="1" ht="409.6" x14ac:dyDescent="0.3">
      <c r="A17" s="36" t="s">
        <v>234</v>
      </c>
      <c r="B17" s="36" t="s">
        <v>235</v>
      </c>
      <c r="C17" s="37" t="s">
        <v>236</v>
      </c>
      <c r="D17" s="51" t="s">
        <v>442</v>
      </c>
      <c r="E17" s="52" t="s">
        <v>114</v>
      </c>
      <c r="F17" s="51" t="s">
        <v>65</v>
      </c>
      <c r="G17" s="52" t="s">
        <v>115</v>
      </c>
      <c r="H17" s="53" t="s">
        <v>9</v>
      </c>
      <c r="I17" s="52" t="s">
        <v>10</v>
      </c>
      <c r="J17" s="51" t="s">
        <v>39</v>
      </c>
      <c r="K17" s="52" t="s">
        <v>138</v>
      </c>
      <c r="L17" s="51" t="s">
        <v>443</v>
      </c>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64"/>
      <c r="CT17" s="64"/>
      <c r="CU17" s="64"/>
      <c r="CV17" s="64"/>
      <c r="CW17" s="64"/>
      <c r="CX17" s="64"/>
      <c r="CY17" s="64"/>
      <c r="CZ17" s="64"/>
      <c r="DA17" s="64"/>
      <c r="DB17" s="64"/>
      <c r="DC17" s="64"/>
      <c r="DD17" s="64"/>
      <c r="DE17" s="64"/>
      <c r="DF17" s="64"/>
      <c r="DG17" s="64"/>
      <c r="DH17" s="64"/>
      <c r="DI17" s="64"/>
      <c r="DJ17" s="64"/>
      <c r="DK17" s="64"/>
      <c r="DL17" s="64"/>
      <c r="DM17" s="64"/>
      <c r="DN17" s="64"/>
      <c r="DO17" s="64"/>
      <c r="DP17" s="64"/>
      <c r="DQ17" s="64"/>
      <c r="DR17" s="64"/>
      <c r="DS17" s="64"/>
      <c r="DT17" s="64"/>
      <c r="DU17" s="64"/>
      <c r="DV17" s="64"/>
      <c r="DW17" s="64"/>
      <c r="DX17" s="64"/>
      <c r="DY17" s="64"/>
      <c r="DZ17" s="64"/>
      <c r="EA17" s="64"/>
      <c r="EB17" s="64"/>
      <c r="EC17" s="64"/>
      <c r="ED17" s="64"/>
      <c r="EE17" s="64"/>
      <c r="EF17" s="64"/>
      <c r="EG17" s="64"/>
      <c r="EH17" s="64"/>
      <c r="EI17" s="64"/>
      <c r="EJ17" s="64"/>
      <c r="EK17" s="64"/>
      <c r="EL17" s="64"/>
      <c r="EM17" s="64"/>
      <c r="EN17" s="64"/>
      <c r="EO17" s="64"/>
      <c r="EP17" s="64"/>
      <c r="EQ17" s="64"/>
      <c r="ER17" s="64"/>
      <c r="ES17" s="64"/>
      <c r="ET17" s="64"/>
      <c r="EU17" s="64"/>
      <c r="EV17" s="64"/>
      <c r="EW17" s="64"/>
      <c r="EX17" s="64"/>
      <c r="EY17" s="64"/>
      <c r="EZ17" s="64"/>
      <c r="FA17" s="64"/>
      <c r="FB17" s="64"/>
      <c r="FC17" s="64"/>
      <c r="FD17" s="64"/>
      <c r="FE17" s="64"/>
      <c r="FF17" s="64"/>
      <c r="FG17" s="64"/>
      <c r="FH17" s="64"/>
      <c r="FI17" s="64"/>
      <c r="FJ17" s="64"/>
      <c r="FK17" s="64"/>
      <c r="FL17" s="64"/>
      <c r="FM17" s="64"/>
      <c r="FN17" s="64"/>
      <c r="FO17" s="64"/>
      <c r="FP17" s="64"/>
      <c r="FQ17" s="64"/>
      <c r="FR17" s="64"/>
      <c r="FS17" s="64"/>
      <c r="FT17" s="64"/>
      <c r="FU17" s="64"/>
      <c r="FV17" s="64"/>
      <c r="FW17" s="64"/>
      <c r="FX17" s="64"/>
      <c r="FY17" s="64"/>
      <c r="FZ17" s="64"/>
      <c r="GA17" s="64"/>
      <c r="GB17" s="64"/>
      <c r="GC17" s="64"/>
      <c r="GD17" s="64"/>
      <c r="GE17" s="64"/>
      <c r="GF17" s="64"/>
      <c r="GG17" s="64"/>
      <c r="GH17" s="64"/>
      <c r="GI17" s="64"/>
      <c r="GJ17" s="64"/>
      <c r="GK17" s="64"/>
      <c r="GL17" s="64"/>
      <c r="GM17" s="64"/>
      <c r="GN17" s="64"/>
      <c r="GO17" s="64"/>
      <c r="GP17" s="64"/>
      <c r="GQ17" s="64"/>
      <c r="GR17" s="64"/>
      <c r="GS17" s="64"/>
      <c r="GT17" s="64"/>
      <c r="GU17" s="64"/>
      <c r="GV17" s="64"/>
      <c r="GW17" s="64"/>
      <c r="GX17" s="64"/>
      <c r="GY17" s="64"/>
      <c r="GZ17" s="64"/>
      <c r="HA17" s="64"/>
      <c r="HB17" s="64"/>
      <c r="HC17" s="64"/>
      <c r="HD17" s="64"/>
      <c r="HE17" s="64"/>
      <c r="HF17" s="64"/>
      <c r="HG17" s="64"/>
      <c r="HH17" s="64"/>
      <c r="HI17" s="64"/>
      <c r="HJ17" s="64"/>
      <c r="HK17" s="64"/>
      <c r="HL17" s="64"/>
      <c r="HM17" s="64"/>
      <c r="HN17" s="64"/>
      <c r="HO17" s="64"/>
      <c r="HP17" s="64"/>
      <c r="HQ17" s="64"/>
      <c r="HR17" s="64"/>
      <c r="HS17" s="64"/>
      <c r="HT17" s="64"/>
      <c r="HU17" s="64"/>
      <c r="HV17" s="64"/>
      <c r="HW17" s="64"/>
      <c r="HX17" s="64"/>
      <c r="HY17" s="64"/>
      <c r="HZ17" s="64"/>
      <c r="IA17" s="64"/>
      <c r="IB17" s="64"/>
      <c r="IC17" s="64"/>
      <c r="ID17" s="64"/>
      <c r="IE17" s="64"/>
      <c r="IF17" s="64"/>
      <c r="IG17" s="64"/>
      <c r="IH17" s="64"/>
      <c r="II17" s="64"/>
      <c r="IJ17" s="64"/>
      <c r="IK17" s="64"/>
      <c r="IL17" s="64"/>
      <c r="IM17" s="64"/>
      <c r="IN17" s="64"/>
      <c r="IO17" s="64"/>
      <c r="IP17" s="64"/>
      <c r="IQ17" s="64"/>
      <c r="IR17" s="64"/>
      <c r="IS17" s="64"/>
      <c r="IT17" s="64"/>
      <c r="IU17" s="64"/>
      <c r="IV17" s="64"/>
      <c r="IW17" s="64"/>
      <c r="IX17" s="64"/>
      <c r="IY17" s="64"/>
      <c r="IZ17" s="64"/>
      <c r="JA17" s="64"/>
      <c r="JB17" s="64"/>
      <c r="JC17" s="64"/>
      <c r="JD17" s="64"/>
      <c r="JE17" s="64"/>
      <c r="JF17" s="64"/>
      <c r="JG17" s="64"/>
      <c r="JH17" s="64"/>
      <c r="JI17" s="64"/>
      <c r="JJ17" s="64"/>
      <c r="JK17" s="64"/>
      <c r="JL17" s="64"/>
      <c r="JM17" s="64"/>
      <c r="JN17" s="64"/>
      <c r="JO17" s="64"/>
      <c r="JP17" s="64"/>
      <c r="JQ17" s="64"/>
      <c r="JR17" s="64"/>
      <c r="JS17" s="64"/>
      <c r="JT17" s="64"/>
      <c r="JU17" s="64"/>
      <c r="JV17" s="64"/>
      <c r="JW17" s="64"/>
      <c r="JX17" s="64"/>
      <c r="JY17" s="64"/>
      <c r="JZ17" s="64"/>
      <c r="KA17" s="64"/>
      <c r="KB17" s="64"/>
      <c r="KC17" s="64"/>
      <c r="KD17" s="64"/>
      <c r="KE17" s="64"/>
      <c r="KF17" s="64"/>
      <c r="KG17" s="64"/>
      <c r="KH17" s="64"/>
      <c r="KI17" s="64"/>
      <c r="KJ17" s="64"/>
      <c r="KK17" s="64"/>
      <c r="KL17" s="64"/>
      <c r="KM17" s="64"/>
      <c r="KN17" s="64"/>
      <c r="KO17" s="64"/>
      <c r="KP17" s="64"/>
      <c r="KQ17" s="64"/>
      <c r="KR17" s="64"/>
      <c r="KS17" s="64"/>
      <c r="KT17" s="64"/>
      <c r="KU17" s="64"/>
      <c r="KV17" s="64"/>
      <c r="KW17" s="64"/>
      <c r="KX17" s="64"/>
      <c r="KY17" s="64"/>
      <c r="KZ17" s="64"/>
      <c r="LA17" s="64"/>
      <c r="LB17" s="64"/>
      <c r="LC17" s="64"/>
      <c r="LD17" s="64"/>
      <c r="LE17" s="64"/>
      <c r="LF17" s="64"/>
      <c r="LG17" s="64"/>
      <c r="LH17" s="64"/>
      <c r="LI17" s="64"/>
      <c r="LJ17" s="64"/>
      <c r="LK17" s="64"/>
      <c r="LL17" s="64"/>
      <c r="LM17" s="64"/>
      <c r="LN17" s="64"/>
      <c r="LO17" s="64"/>
      <c r="LP17" s="64"/>
      <c r="LQ17" s="64"/>
      <c r="LR17" s="64"/>
      <c r="LS17" s="64"/>
      <c r="LT17" s="64"/>
      <c r="LU17" s="64"/>
      <c r="LV17" s="64"/>
      <c r="LW17" s="64"/>
      <c r="LX17" s="64"/>
      <c r="LY17" s="64"/>
      <c r="LZ17" s="64"/>
      <c r="MA17" s="64"/>
      <c r="MB17" s="64"/>
      <c r="MC17" s="64"/>
      <c r="MD17" s="64"/>
      <c r="ME17" s="64"/>
      <c r="MF17" s="64"/>
      <c r="MG17" s="64"/>
      <c r="MH17" s="64"/>
      <c r="MI17" s="64"/>
      <c r="MJ17" s="64"/>
      <c r="MK17" s="64"/>
      <c r="ML17" s="64"/>
      <c r="MM17" s="64"/>
      <c r="MN17" s="64"/>
      <c r="MO17" s="64"/>
      <c r="MP17" s="64"/>
      <c r="MQ17" s="64"/>
      <c r="MR17" s="64"/>
      <c r="MS17" s="64"/>
      <c r="MT17" s="64"/>
      <c r="MU17" s="64"/>
      <c r="MV17" s="64"/>
      <c r="MW17" s="64"/>
      <c r="MX17" s="64"/>
      <c r="MY17" s="64"/>
      <c r="MZ17" s="64"/>
      <c r="NA17" s="64"/>
      <c r="NB17" s="64"/>
      <c r="NC17" s="64"/>
      <c r="ND17" s="64"/>
      <c r="NE17" s="64"/>
      <c r="NF17" s="64"/>
      <c r="NG17" s="64"/>
      <c r="NH17" s="64"/>
      <c r="NI17" s="64"/>
      <c r="NJ17" s="64"/>
      <c r="NK17" s="64"/>
      <c r="NL17" s="64"/>
      <c r="NM17" s="64"/>
      <c r="NN17" s="64"/>
      <c r="NO17" s="64"/>
      <c r="NP17" s="64"/>
      <c r="NQ17" s="64"/>
      <c r="NR17" s="64"/>
      <c r="NS17" s="64"/>
      <c r="NT17" s="64"/>
      <c r="NU17" s="64"/>
      <c r="NV17" s="64"/>
      <c r="NW17" s="64"/>
      <c r="NX17" s="64"/>
      <c r="NY17" s="64"/>
      <c r="NZ17" s="64"/>
      <c r="OA17" s="64"/>
      <c r="OB17" s="64"/>
      <c r="OC17" s="64"/>
      <c r="OD17" s="64"/>
      <c r="OE17" s="64"/>
      <c r="OF17" s="64"/>
      <c r="OG17" s="64"/>
      <c r="OH17" s="64"/>
      <c r="OI17" s="64"/>
      <c r="OJ17" s="64"/>
      <c r="OK17" s="64"/>
      <c r="OL17" s="64"/>
      <c r="OM17" s="64"/>
      <c r="ON17" s="64"/>
      <c r="OO17" s="64"/>
      <c r="OP17" s="64"/>
      <c r="OQ17" s="64"/>
      <c r="OR17" s="64"/>
      <c r="OS17" s="64"/>
      <c r="OT17" s="64"/>
      <c r="OU17" s="64"/>
      <c r="OV17" s="64"/>
      <c r="OW17" s="64"/>
      <c r="OX17" s="64"/>
      <c r="OY17" s="64"/>
      <c r="OZ17" s="64"/>
      <c r="PA17" s="64"/>
      <c r="PB17" s="64"/>
      <c r="PC17" s="64"/>
      <c r="PD17" s="64"/>
      <c r="PE17" s="64"/>
      <c r="PF17" s="64"/>
      <c r="PG17" s="64"/>
      <c r="PH17" s="64"/>
      <c r="PI17" s="64"/>
      <c r="PJ17" s="64"/>
      <c r="PK17" s="64"/>
      <c r="PL17" s="64"/>
      <c r="PM17" s="64"/>
      <c r="PN17" s="64"/>
      <c r="PO17" s="64"/>
      <c r="PP17" s="64"/>
      <c r="PQ17" s="64"/>
      <c r="PR17" s="64"/>
      <c r="PS17" s="64"/>
      <c r="PT17" s="64"/>
      <c r="PU17" s="64"/>
      <c r="PV17" s="64"/>
      <c r="PW17" s="64"/>
      <c r="PX17" s="64"/>
      <c r="PY17" s="64"/>
      <c r="PZ17" s="64"/>
      <c r="QA17" s="64"/>
      <c r="QB17" s="64"/>
      <c r="QC17" s="64"/>
      <c r="QD17" s="64"/>
      <c r="QE17" s="64"/>
      <c r="QF17" s="64"/>
      <c r="QG17" s="64"/>
      <c r="QH17" s="64"/>
      <c r="QI17" s="64"/>
      <c r="QJ17" s="64"/>
      <c r="QK17" s="64"/>
      <c r="QL17" s="64"/>
      <c r="QM17" s="64"/>
      <c r="QN17" s="64"/>
      <c r="QO17" s="64"/>
      <c r="QP17" s="64"/>
      <c r="QQ17" s="64"/>
      <c r="QR17" s="64"/>
      <c r="QS17" s="64"/>
      <c r="QT17" s="64"/>
      <c r="QU17" s="64"/>
      <c r="QV17" s="64"/>
      <c r="QW17" s="64"/>
      <c r="QX17" s="64"/>
      <c r="QY17" s="64"/>
      <c r="QZ17" s="64"/>
      <c r="RA17" s="64"/>
      <c r="RB17" s="64"/>
      <c r="RC17" s="64"/>
      <c r="RD17" s="64"/>
      <c r="RE17" s="64"/>
      <c r="RF17" s="64"/>
      <c r="RG17" s="64"/>
      <c r="RH17" s="64"/>
      <c r="RI17" s="64"/>
      <c r="RJ17" s="64"/>
      <c r="RK17" s="64"/>
      <c r="RL17" s="64"/>
      <c r="RM17" s="64"/>
      <c r="RN17" s="64"/>
      <c r="RO17" s="64"/>
      <c r="RP17" s="64"/>
      <c r="RQ17" s="64"/>
      <c r="RR17" s="64"/>
      <c r="RS17" s="64"/>
      <c r="RT17" s="64"/>
      <c r="RU17" s="64"/>
      <c r="RV17" s="64"/>
      <c r="RW17" s="64"/>
      <c r="RX17" s="64"/>
      <c r="RY17" s="64"/>
      <c r="RZ17" s="64"/>
      <c r="SA17" s="64"/>
      <c r="SB17" s="64"/>
      <c r="SC17" s="64"/>
      <c r="SD17" s="64"/>
      <c r="SE17" s="64"/>
      <c r="SF17" s="64"/>
      <c r="SG17" s="64"/>
      <c r="SH17" s="64"/>
      <c r="SI17" s="64"/>
      <c r="SJ17" s="64"/>
      <c r="SK17" s="64"/>
      <c r="SL17" s="64"/>
      <c r="SM17" s="64"/>
      <c r="SN17" s="64"/>
      <c r="SO17" s="64"/>
      <c r="SP17" s="64"/>
      <c r="SQ17" s="64"/>
      <c r="SR17" s="64"/>
      <c r="SS17" s="64"/>
      <c r="ST17" s="64"/>
      <c r="SU17" s="64"/>
      <c r="SV17" s="64"/>
      <c r="SW17" s="64"/>
      <c r="SX17" s="64"/>
      <c r="SY17" s="64"/>
      <c r="SZ17" s="64"/>
      <c r="TA17" s="64"/>
      <c r="TB17" s="64"/>
      <c r="TC17" s="64"/>
      <c r="TD17" s="64"/>
      <c r="TE17" s="64"/>
      <c r="TF17" s="64"/>
      <c r="TG17" s="64"/>
      <c r="TH17" s="64"/>
      <c r="TI17" s="64"/>
      <c r="TJ17" s="64"/>
      <c r="TK17" s="64"/>
      <c r="TL17" s="64"/>
      <c r="TM17" s="64"/>
      <c r="TN17" s="64"/>
      <c r="TO17" s="64"/>
      <c r="TP17" s="64"/>
      <c r="TQ17" s="64"/>
      <c r="TR17" s="64"/>
      <c r="TS17" s="64"/>
      <c r="TT17" s="64"/>
      <c r="TU17" s="64"/>
      <c r="TV17" s="64"/>
      <c r="TW17" s="64"/>
      <c r="TX17" s="64"/>
      <c r="TY17" s="64"/>
      <c r="TZ17" s="64"/>
      <c r="UA17" s="64"/>
      <c r="UB17" s="64"/>
      <c r="UC17" s="64"/>
      <c r="UD17" s="64"/>
      <c r="UE17" s="64"/>
      <c r="UF17" s="64"/>
      <c r="UG17" s="64"/>
      <c r="UH17" s="64"/>
      <c r="UI17" s="64"/>
      <c r="UJ17" s="64"/>
      <c r="UK17" s="64"/>
      <c r="UL17" s="64"/>
      <c r="UM17" s="64"/>
      <c r="UN17" s="64"/>
      <c r="UO17" s="64"/>
      <c r="UP17" s="64"/>
      <c r="UQ17" s="64"/>
      <c r="UR17" s="64"/>
      <c r="US17" s="64"/>
      <c r="UT17" s="64"/>
      <c r="UU17" s="64"/>
      <c r="UV17" s="64"/>
      <c r="UW17" s="64"/>
      <c r="UX17" s="64"/>
      <c r="UY17" s="64"/>
      <c r="UZ17" s="64"/>
      <c r="VA17" s="64"/>
      <c r="VB17" s="64"/>
      <c r="VC17" s="64"/>
      <c r="VD17" s="64"/>
      <c r="VE17" s="64"/>
      <c r="VF17" s="64"/>
      <c r="VG17" s="64"/>
      <c r="VH17" s="64"/>
      <c r="VI17" s="64"/>
      <c r="VJ17" s="64"/>
      <c r="VK17" s="64"/>
      <c r="VL17" s="64"/>
      <c r="VM17" s="64"/>
      <c r="VN17" s="64"/>
      <c r="VO17" s="64"/>
      <c r="VP17" s="64"/>
      <c r="VQ17" s="64"/>
      <c r="VR17" s="64"/>
      <c r="VS17" s="64"/>
      <c r="VT17" s="64"/>
      <c r="VU17" s="64"/>
      <c r="VV17" s="64"/>
      <c r="VW17" s="64"/>
      <c r="VX17" s="64"/>
      <c r="VY17" s="64"/>
      <c r="VZ17" s="64"/>
      <c r="WA17" s="64"/>
      <c r="WB17" s="64"/>
      <c r="WC17" s="64"/>
      <c r="WD17" s="64"/>
      <c r="WE17" s="64"/>
      <c r="WF17" s="64"/>
      <c r="WG17" s="64"/>
      <c r="WH17" s="64"/>
      <c r="WI17" s="64"/>
      <c r="WJ17" s="64"/>
      <c r="WK17" s="64"/>
      <c r="WL17" s="64"/>
      <c r="WM17" s="64"/>
      <c r="WN17" s="64"/>
      <c r="WO17" s="64"/>
      <c r="WP17" s="64"/>
      <c r="WQ17" s="64"/>
      <c r="WR17" s="64"/>
      <c r="WS17" s="64"/>
      <c r="WT17" s="64"/>
      <c r="WU17" s="64"/>
      <c r="WV17" s="64"/>
      <c r="WW17" s="64"/>
      <c r="WX17" s="64"/>
      <c r="WY17" s="64"/>
      <c r="WZ17" s="64"/>
      <c r="XA17" s="64"/>
      <c r="XB17" s="64"/>
      <c r="XC17" s="64"/>
      <c r="XD17" s="64"/>
      <c r="XE17" s="64"/>
      <c r="XF17" s="64"/>
      <c r="XG17" s="64"/>
      <c r="XH17" s="64"/>
      <c r="XI17" s="64"/>
      <c r="XJ17" s="64"/>
      <c r="XK17" s="64"/>
      <c r="XL17" s="64"/>
      <c r="XM17" s="64"/>
      <c r="XN17" s="64"/>
      <c r="XO17" s="64"/>
      <c r="XP17" s="64"/>
      <c r="XQ17" s="64"/>
      <c r="XR17" s="64"/>
      <c r="XS17" s="64"/>
      <c r="XT17" s="64"/>
      <c r="XU17" s="64"/>
      <c r="XV17" s="64"/>
      <c r="XW17" s="64"/>
      <c r="XX17" s="64"/>
      <c r="XY17" s="64"/>
      <c r="XZ17" s="64"/>
      <c r="YA17" s="64"/>
      <c r="YB17" s="64"/>
      <c r="YC17" s="64"/>
      <c r="YD17" s="64"/>
      <c r="YE17" s="64"/>
      <c r="YF17" s="64"/>
      <c r="YG17" s="64"/>
      <c r="YH17" s="64"/>
      <c r="YI17" s="64"/>
      <c r="YJ17" s="64"/>
      <c r="YK17" s="64"/>
      <c r="YL17" s="64"/>
      <c r="YM17" s="64"/>
      <c r="YN17" s="64"/>
      <c r="YO17" s="64"/>
      <c r="YP17" s="64"/>
      <c r="YQ17" s="64"/>
      <c r="YR17" s="64"/>
      <c r="YS17" s="64"/>
      <c r="YT17" s="64"/>
      <c r="YU17" s="64"/>
      <c r="YV17" s="64"/>
      <c r="YW17" s="64"/>
      <c r="YX17" s="64"/>
      <c r="YY17" s="64"/>
      <c r="YZ17" s="64"/>
      <c r="ZA17" s="64"/>
      <c r="ZB17" s="64"/>
      <c r="ZC17" s="64"/>
      <c r="ZD17" s="64"/>
      <c r="ZE17" s="64"/>
      <c r="ZF17" s="64"/>
      <c r="ZG17" s="64"/>
      <c r="ZH17" s="64"/>
      <c r="ZI17" s="64"/>
      <c r="ZJ17" s="64"/>
      <c r="ZK17" s="64"/>
      <c r="ZL17" s="64"/>
      <c r="ZM17" s="64"/>
      <c r="ZN17" s="64"/>
      <c r="ZO17" s="64"/>
      <c r="ZP17" s="64"/>
      <c r="ZQ17" s="64"/>
      <c r="ZR17" s="64"/>
      <c r="ZS17" s="64"/>
      <c r="ZT17" s="64"/>
      <c r="ZU17" s="64"/>
      <c r="ZV17" s="64"/>
      <c r="ZW17" s="64"/>
      <c r="ZX17" s="64"/>
      <c r="ZY17" s="64"/>
      <c r="ZZ17" s="64"/>
      <c r="AAA17" s="64"/>
      <c r="AAB17" s="64"/>
      <c r="AAC17" s="64"/>
      <c r="AAD17" s="64"/>
      <c r="AAE17" s="64"/>
      <c r="AAF17" s="64"/>
      <c r="AAG17" s="64"/>
      <c r="AAH17" s="64"/>
      <c r="AAI17" s="64"/>
      <c r="AAJ17" s="64"/>
      <c r="AAK17" s="64"/>
      <c r="AAL17" s="64"/>
      <c r="AAM17" s="64"/>
      <c r="AAN17" s="64"/>
      <c r="AAO17" s="64"/>
      <c r="AAP17" s="64"/>
      <c r="AAQ17" s="64"/>
      <c r="AAR17" s="64"/>
      <c r="AAS17" s="64"/>
      <c r="AAT17" s="64"/>
      <c r="AAU17" s="64"/>
      <c r="AAV17" s="64"/>
      <c r="AAW17" s="64"/>
      <c r="AAX17" s="64"/>
      <c r="AAY17" s="64"/>
      <c r="AAZ17" s="64"/>
      <c r="ABA17" s="64"/>
      <c r="ABB17" s="64"/>
      <c r="ABC17" s="64"/>
      <c r="ABD17" s="64"/>
      <c r="ABE17" s="64"/>
      <c r="ABF17" s="64"/>
      <c r="ABG17" s="64"/>
      <c r="ABH17" s="64"/>
      <c r="ABI17" s="64"/>
      <c r="ABJ17" s="64"/>
      <c r="ABK17" s="64"/>
      <c r="ABL17" s="64"/>
      <c r="ABM17" s="64"/>
      <c r="ABN17" s="64"/>
      <c r="ABO17" s="64"/>
      <c r="ABP17" s="64"/>
      <c r="ABQ17" s="64"/>
      <c r="ABR17" s="64"/>
      <c r="ABS17" s="64"/>
      <c r="ABT17" s="64"/>
      <c r="ABU17" s="64"/>
      <c r="ABV17" s="64"/>
      <c r="ABW17" s="64"/>
      <c r="ABX17" s="64"/>
      <c r="ABY17" s="64"/>
      <c r="ABZ17" s="64"/>
      <c r="ACA17" s="64"/>
      <c r="ACB17" s="64"/>
      <c r="ACC17" s="64"/>
      <c r="ACD17" s="64"/>
      <c r="ACE17" s="64"/>
      <c r="ACF17" s="64"/>
      <c r="ACG17" s="64"/>
      <c r="ACH17" s="64"/>
      <c r="ACI17" s="64"/>
      <c r="ACJ17" s="64"/>
      <c r="ACK17" s="64"/>
      <c r="ACL17" s="64"/>
      <c r="ACM17" s="64"/>
      <c r="ACN17" s="64"/>
      <c r="ACO17" s="64"/>
      <c r="ACP17" s="64"/>
      <c r="ACQ17" s="64"/>
      <c r="ACR17" s="64"/>
      <c r="ACS17" s="64"/>
      <c r="ACT17" s="64"/>
      <c r="ACU17" s="64"/>
      <c r="ACV17" s="64"/>
      <c r="ACW17" s="64"/>
      <c r="ACX17" s="64"/>
      <c r="ACY17" s="64"/>
      <c r="ACZ17" s="64"/>
      <c r="ADA17" s="64"/>
      <c r="ADB17" s="64"/>
      <c r="ADC17" s="64"/>
      <c r="ADD17" s="64"/>
      <c r="ADE17" s="64"/>
      <c r="ADF17" s="64"/>
      <c r="ADG17" s="64"/>
      <c r="ADH17" s="64"/>
      <c r="ADI17" s="64"/>
      <c r="ADJ17" s="64"/>
      <c r="ADK17" s="64"/>
      <c r="ADL17" s="64"/>
      <c r="ADM17" s="64"/>
      <c r="ADN17" s="64"/>
      <c r="ADO17" s="64"/>
      <c r="ADP17" s="64"/>
      <c r="ADQ17" s="64"/>
      <c r="ADR17" s="64"/>
      <c r="ADS17" s="64"/>
      <c r="ADT17" s="64"/>
      <c r="ADU17" s="64"/>
      <c r="ADV17" s="64"/>
      <c r="ADW17" s="64"/>
      <c r="ADX17" s="64"/>
      <c r="ADY17" s="64"/>
      <c r="ADZ17" s="64"/>
      <c r="AEA17" s="64"/>
      <c r="AEB17" s="64"/>
      <c r="AEC17" s="64"/>
      <c r="AED17" s="64"/>
      <c r="AEE17" s="64"/>
      <c r="AEF17" s="64"/>
      <c r="AEG17" s="64"/>
      <c r="AEH17" s="64"/>
      <c r="AEI17" s="64"/>
      <c r="AEJ17" s="64"/>
      <c r="AEK17" s="64"/>
      <c r="AEL17" s="64"/>
      <c r="AEM17" s="64"/>
      <c r="AEN17" s="64"/>
      <c r="AEO17" s="64"/>
      <c r="AEP17" s="64"/>
      <c r="AEQ17" s="64"/>
      <c r="AER17" s="64"/>
      <c r="AES17" s="64"/>
      <c r="AET17" s="64"/>
      <c r="AEU17" s="64"/>
      <c r="AEV17" s="64"/>
      <c r="AEW17" s="64"/>
      <c r="AEX17" s="64"/>
      <c r="AEY17" s="64"/>
      <c r="AEZ17" s="64"/>
      <c r="AFA17" s="64"/>
      <c r="AFB17" s="64"/>
      <c r="AFC17" s="64"/>
      <c r="AFD17" s="64"/>
      <c r="AFE17" s="64"/>
      <c r="AFF17" s="64"/>
      <c r="AFG17" s="64"/>
      <c r="AFH17" s="64"/>
      <c r="AFI17" s="64"/>
      <c r="AFJ17" s="64"/>
      <c r="AFK17" s="64"/>
      <c r="AFL17" s="64"/>
      <c r="AFM17" s="64"/>
      <c r="AFN17" s="64"/>
      <c r="AFO17" s="64"/>
      <c r="AFP17" s="64"/>
      <c r="AFQ17" s="64"/>
      <c r="AFR17" s="64"/>
      <c r="AFS17" s="64"/>
      <c r="AFT17" s="64"/>
      <c r="AFU17" s="64"/>
      <c r="AFV17" s="64"/>
      <c r="AFW17" s="64"/>
      <c r="AFX17" s="64"/>
      <c r="AFY17" s="64"/>
      <c r="AFZ17" s="64"/>
      <c r="AGA17" s="64"/>
      <c r="AGB17" s="64"/>
      <c r="AGC17" s="64"/>
      <c r="AGD17" s="64"/>
      <c r="AGE17" s="64"/>
      <c r="AGF17" s="64"/>
      <c r="AGG17" s="64"/>
      <c r="AGH17" s="64"/>
      <c r="AGI17" s="64"/>
      <c r="AGJ17" s="64"/>
      <c r="AGK17" s="64"/>
      <c r="AGL17" s="64"/>
      <c r="AGM17" s="64"/>
      <c r="AGN17" s="64"/>
      <c r="AGO17" s="64"/>
      <c r="AGP17" s="64"/>
      <c r="AGQ17" s="64"/>
      <c r="AGR17" s="64"/>
      <c r="AGS17" s="64"/>
      <c r="AGT17" s="64"/>
      <c r="AGU17" s="64"/>
      <c r="AGV17" s="64"/>
      <c r="AGW17" s="64"/>
      <c r="AGX17" s="64"/>
      <c r="AGY17" s="64"/>
      <c r="AGZ17" s="64"/>
      <c r="AHA17" s="64"/>
      <c r="AHB17" s="64"/>
      <c r="AHC17" s="64"/>
      <c r="AHD17" s="64"/>
      <c r="AHE17" s="64"/>
      <c r="AHF17" s="64"/>
      <c r="AHG17" s="64"/>
      <c r="AHH17" s="64"/>
      <c r="AHI17" s="64"/>
      <c r="AHJ17" s="64"/>
      <c r="AHK17" s="64"/>
      <c r="AHL17" s="64"/>
      <c r="AHM17" s="64"/>
      <c r="AHN17" s="64"/>
      <c r="AHO17" s="64"/>
      <c r="AHP17" s="64"/>
      <c r="AHQ17" s="64"/>
      <c r="AHR17" s="64"/>
      <c r="AHS17" s="64"/>
      <c r="AHT17" s="64"/>
      <c r="AHU17" s="64"/>
      <c r="AHV17" s="64"/>
      <c r="AHW17" s="64"/>
      <c r="AHX17" s="64"/>
      <c r="AHY17" s="64"/>
      <c r="AHZ17" s="64"/>
      <c r="AIA17" s="64"/>
      <c r="AIB17" s="64"/>
      <c r="AIC17" s="64"/>
      <c r="AID17" s="64"/>
      <c r="AIE17" s="64"/>
      <c r="AIF17" s="64"/>
      <c r="AIG17" s="64"/>
      <c r="AIH17" s="64"/>
      <c r="AII17" s="64"/>
      <c r="AIJ17" s="64"/>
      <c r="AIK17" s="64"/>
      <c r="AIL17" s="64"/>
      <c r="AIM17" s="64"/>
      <c r="AIN17" s="64"/>
      <c r="AIO17" s="64"/>
      <c r="AIP17" s="64"/>
      <c r="AIQ17" s="64"/>
      <c r="AIR17" s="64"/>
      <c r="AIS17" s="64"/>
      <c r="AIT17" s="64"/>
      <c r="AIU17" s="64"/>
      <c r="AIV17" s="64"/>
      <c r="AIW17" s="64"/>
      <c r="AIX17" s="64"/>
      <c r="AIY17" s="64"/>
      <c r="AIZ17" s="64"/>
      <c r="AJA17" s="64"/>
      <c r="AJB17" s="64"/>
      <c r="AJC17" s="64"/>
      <c r="AJD17" s="64"/>
      <c r="AJE17" s="64"/>
      <c r="AJF17" s="64"/>
      <c r="AJG17" s="64"/>
      <c r="AJH17" s="64"/>
      <c r="AJI17" s="64"/>
      <c r="AJJ17" s="64"/>
      <c r="AJK17" s="64"/>
      <c r="AJL17" s="64"/>
      <c r="AJM17" s="64"/>
      <c r="AJN17" s="64"/>
      <c r="AJO17" s="64"/>
      <c r="AJP17" s="64"/>
      <c r="AJQ17" s="64"/>
      <c r="AJR17" s="64"/>
      <c r="AJS17" s="64"/>
      <c r="AJT17" s="64"/>
      <c r="AJU17" s="64"/>
      <c r="AJV17" s="64"/>
      <c r="AJW17" s="64"/>
      <c r="AJX17" s="64"/>
      <c r="AJY17" s="64"/>
      <c r="AJZ17" s="64"/>
      <c r="AKA17" s="64"/>
      <c r="AKB17" s="64"/>
      <c r="AKC17" s="64"/>
      <c r="AKD17" s="64"/>
      <c r="AKE17" s="64"/>
      <c r="AKF17" s="64"/>
      <c r="AKG17" s="64"/>
      <c r="AKH17" s="64"/>
      <c r="AKI17" s="64"/>
      <c r="AKJ17" s="64"/>
      <c r="AKK17" s="64"/>
      <c r="AKL17" s="64"/>
      <c r="AKM17" s="64"/>
      <c r="AKN17" s="64"/>
      <c r="AKO17" s="64"/>
      <c r="AKP17" s="64"/>
      <c r="AKQ17" s="64"/>
      <c r="AKR17" s="64"/>
      <c r="AKS17" s="64"/>
      <c r="AKT17" s="64"/>
      <c r="AKU17" s="64"/>
      <c r="AKV17" s="64"/>
      <c r="AKW17" s="64"/>
      <c r="AKX17" s="64"/>
      <c r="AKY17" s="64"/>
      <c r="AKZ17" s="64"/>
      <c r="ALA17" s="64"/>
      <c r="ALB17" s="64"/>
      <c r="ALC17" s="64"/>
      <c r="ALD17" s="64"/>
      <c r="ALE17" s="64"/>
      <c r="ALF17" s="64"/>
      <c r="ALG17" s="64"/>
      <c r="ALH17" s="64"/>
      <c r="ALI17" s="64"/>
      <c r="ALJ17" s="64"/>
      <c r="ALK17" s="64"/>
      <c r="ALL17" s="64"/>
      <c r="ALM17" s="64"/>
      <c r="ALN17" s="64"/>
      <c r="ALO17" s="64"/>
      <c r="ALP17" s="64"/>
      <c r="ALQ17" s="64"/>
      <c r="ALR17" s="64"/>
      <c r="ALS17" s="64"/>
      <c r="ALT17" s="64"/>
      <c r="ALU17" s="64"/>
      <c r="ALV17" s="64"/>
      <c r="ALW17" s="64"/>
      <c r="ALX17" s="64"/>
      <c r="ALY17" s="64"/>
      <c r="ALZ17" s="64"/>
      <c r="AMA17" s="64"/>
      <c r="AMB17" s="64"/>
      <c r="AMC17" s="64"/>
      <c r="AMD17" s="64"/>
      <c r="AME17" s="64"/>
      <c r="AMF17" s="64"/>
      <c r="AMG17" s="64"/>
      <c r="AMH17" s="64"/>
      <c r="AMI17" s="64"/>
      <c r="AMJ17" s="64"/>
    </row>
    <row r="18" spans="1:1024" s="65" customFormat="1" ht="27.6" x14ac:dyDescent="0.3">
      <c r="A18" s="36" t="s">
        <v>345</v>
      </c>
      <c r="B18" s="36" t="s">
        <v>346</v>
      </c>
      <c r="C18" s="37" t="s">
        <v>347</v>
      </c>
      <c r="D18" s="51"/>
      <c r="E18" s="52"/>
      <c r="F18" s="51"/>
      <c r="G18" s="52"/>
      <c r="H18" s="53"/>
      <c r="I18" s="52"/>
      <c r="J18" s="51"/>
      <c r="K18" s="52"/>
      <c r="L18" s="51"/>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c r="EU18" s="64"/>
      <c r="EV18" s="64"/>
      <c r="EW18" s="64"/>
      <c r="EX18" s="64"/>
      <c r="EY18" s="64"/>
      <c r="EZ18" s="64"/>
      <c r="FA18" s="64"/>
      <c r="FB18" s="64"/>
      <c r="FC18" s="64"/>
      <c r="FD18" s="64"/>
      <c r="FE18" s="64"/>
      <c r="FF18" s="64"/>
      <c r="FG18" s="64"/>
      <c r="FH18" s="64"/>
      <c r="FI18" s="64"/>
      <c r="FJ18" s="64"/>
      <c r="FK18" s="64"/>
      <c r="FL18" s="64"/>
      <c r="FM18" s="64"/>
      <c r="FN18" s="64"/>
      <c r="FO18" s="64"/>
      <c r="FP18" s="64"/>
      <c r="FQ18" s="64"/>
      <c r="FR18" s="64"/>
      <c r="FS18" s="64"/>
      <c r="FT18" s="64"/>
      <c r="FU18" s="64"/>
      <c r="FV18" s="64"/>
      <c r="FW18" s="64"/>
      <c r="FX18" s="64"/>
      <c r="FY18" s="64"/>
      <c r="FZ18" s="64"/>
      <c r="GA18" s="64"/>
      <c r="GB18" s="64"/>
      <c r="GC18" s="64"/>
      <c r="GD18" s="64"/>
      <c r="GE18" s="64"/>
      <c r="GF18" s="64"/>
      <c r="GG18" s="64"/>
      <c r="GH18" s="64"/>
      <c r="GI18" s="64"/>
      <c r="GJ18" s="64"/>
      <c r="GK18" s="64"/>
      <c r="GL18" s="64"/>
      <c r="GM18" s="64"/>
      <c r="GN18" s="64"/>
      <c r="GO18" s="64"/>
      <c r="GP18" s="64"/>
      <c r="GQ18" s="64"/>
      <c r="GR18" s="64"/>
      <c r="GS18" s="64"/>
      <c r="GT18" s="64"/>
      <c r="GU18" s="64"/>
      <c r="GV18" s="64"/>
      <c r="GW18" s="64"/>
      <c r="GX18" s="64"/>
      <c r="GY18" s="64"/>
      <c r="GZ18" s="64"/>
      <c r="HA18" s="64"/>
      <c r="HB18" s="64"/>
      <c r="HC18" s="64"/>
      <c r="HD18" s="64"/>
      <c r="HE18" s="64"/>
      <c r="HF18" s="64"/>
      <c r="HG18" s="64"/>
      <c r="HH18" s="64"/>
      <c r="HI18" s="64"/>
      <c r="HJ18" s="64"/>
      <c r="HK18" s="64"/>
      <c r="HL18" s="64"/>
      <c r="HM18" s="64"/>
      <c r="HN18" s="64"/>
      <c r="HO18" s="64"/>
      <c r="HP18" s="64"/>
      <c r="HQ18" s="64"/>
      <c r="HR18" s="64"/>
      <c r="HS18" s="64"/>
      <c r="HT18" s="64"/>
      <c r="HU18" s="64"/>
      <c r="HV18" s="64"/>
      <c r="HW18" s="64"/>
      <c r="HX18" s="64"/>
      <c r="HY18" s="64"/>
      <c r="HZ18" s="64"/>
      <c r="IA18" s="64"/>
      <c r="IB18" s="64"/>
      <c r="IC18" s="64"/>
      <c r="ID18" s="64"/>
      <c r="IE18" s="64"/>
      <c r="IF18" s="64"/>
      <c r="IG18" s="64"/>
      <c r="IH18" s="64"/>
      <c r="II18" s="64"/>
      <c r="IJ18" s="64"/>
      <c r="IK18" s="64"/>
      <c r="IL18" s="64"/>
      <c r="IM18" s="64"/>
      <c r="IN18" s="64"/>
      <c r="IO18" s="64"/>
      <c r="IP18" s="64"/>
      <c r="IQ18" s="64"/>
      <c r="IR18" s="64"/>
      <c r="IS18" s="64"/>
      <c r="IT18" s="64"/>
      <c r="IU18" s="64"/>
      <c r="IV18" s="64"/>
      <c r="IW18" s="64"/>
      <c r="IX18" s="64"/>
      <c r="IY18" s="64"/>
      <c r="IZ18" s="64"/>
      <c r="JA18" s="64"/>
      <c r="JB18" s="64"/>
      <c r="JC18" s="64"/>
      <c r="JD18" s="64"/>
      <c r="JE18" s="64"/>
      <c r="JF18" s="64"/>
      <c r="JG18" s="64"/>
      <c r="JH18" s="64"/>
      <c r="JI18" s="64"/>
      <c r="JJ18" s="64"/>
      <c r="JK18" s="64"/>
      <c r="JL18" s="64"/>
      <c r="JM18" s="64"/>
      <c r="JN18" s="64"/>
      <c r="JO18" s="64"/>
      <c r="JP18" s="64"/>
      <c r="JQ18" s="64"/>
      <c r="JR18" s="64"/>
      <c r="JS18" s="64"/>
      <c r="JT18" s="64"/>
      <c r="JU18" s="64"/>
      <c r="JV18" s="64"/>
      <c r="JW18" s="64"/>
      <c r="JX18" s="64"/>
      <c r="JY18" s="64"/>
      <c r="JZ18" s="64"/>
      <c r="KA18" s="64"/>
      <c r="KB18" s="64"/>
      <c r="KC18" s="64"/>
      <c r="KD18" s="64"/>
      <c r="KE18" s="64"/>
      <c r="KF18" s="64"/>
      <c r="KG18" s="64"/>
      <c r="KH18" s="64"/>
      <c r="KI18" s="64"/>
      <c r="KJ18" s="64"/>
      <c r="KK18" s="64"/>
      <c r="KL18" s="64"/>
      <c r="KM18" s="64"/>
      <c r="KN18" s="64"/>
      <c r="KO18" s="64"/>
      <c r="KP18" s="64"/>
      <c r="KQ18" s="64"/>
      <c r="KR18" s="64"/>
      <c r="KS18" s="64"/>
      <c r="KT18" s="64"/>
      <c r="KU18" s="64"/>
      <c r="KV18" s="64"/>
      <c r="KW18" s="64"/>
      <c r="KX18" s="64"/>
      <c r="KY18" s="64"/>
      <c r="KZ18" s="64"/>
      <c r="LA18" s="64"/>
      <c r="LB18" s="64"/>
      <c r="LC18" s="64"/>
      <c r="LD18" s="64"/>
      <c r="LE18" s="64"/>
      <c r="LF18" s="64"/>
      <c r="LG18" s="64"/>
      <c r="LH18" s="64"/>
      <c r="LI18" s="64"/>
      <c r="LJ18" s="64"/>
      <c r="LK18" s="64"/>
      <c r="LL18" s="64"/>
      <c r="LM18" s="64"/>
      <c r="LN18" s="64"/>
      <c r="LO18" s="64"/>
      <c r="LP18" s="64"/>
      <c r="LQ18" s="64"/>
      <c r="LR18" s="64"/>
      <c r="LS18" s="64"/>
      <c r="LT18" s="64"/>
      <c r="LU18" s="64"/>
      <c r="LV18" s="64"/>
      <c r="LW18" s="64"/>
      <c r="LX18" s="64"/>
      <c r="LY18" s="64"/>
      <c r="LZ18" s="64"/>
      <c r="MA18" s="64"/>
      <c r="MB18" s="64"/>
      <c r="MC18" s="64"/>
      <c r="MD18" s="64"/>
      <c r="ME18" s="64"/>
      <c r="MF18" s="64"/>
      <c r="MG18" s="64"/>
      <c r="MH18" s="64"/>
      <c r="MI18" s="64"/>
      <c r="MJ18" s="64"/>
      <c r="MK18" s="64"/>
      <c r="ML18" s="64"/>
      <c r="MM18" s="64"/>
      <c r="MN18" s="64"/>
      <c r="MO18" s="64"/>
      <c r="MP18" s="64"/>
      <c r="MQ18" s="64"/>
      <c r="MR18" s="64"/>
      <c r="MS18" s="64"/>
      <c r="MT18" s="64"/>
      <c r="MU18" s="64"/>
      <c r="MV18" s="64"/>
      <c r="MW18" s="64"/>
      <c r="MX18" s="64"/>
      <c r="MY18" s="64"/>
      <c r="MZ18" s="64"/>
      <c r="NA18" s="64"/>
      <c r="NB18" s="64"/>
      <c r="NC18" s="64"/>
      <c r="ND18" s="64"/>
      <c r="NE18" s="64"/>
      <c r="NF18" s="64"/>
      <c r="NG18" s="64"/>
      <c r="NH18" s="64"/>
      <c r="NI18" s="64"/>
      <c r="NJ18" s="64"/>
      <c r="NK18" s="64"/>
      <c r="NL18" s="64"/>
      <c r="NM18" s="64"/>
      <c r="NN18" s="64"/>
      <c r="NO18" s="64"/>
      <c r="NP18" s="64"/>
      <c r="NQ18" s="64"/>
      <c r="NR18" s="64"/>
      <c r="NS18" s="64"/>
      <c r="NT18" s="64"/>
      <c r="NU18" s="64"/>
      <c r="NV18" s="64"/>
      <c r="NW18" s="64"/>
      <c r="NX18" s="64"/>
      <c r="NY18" s="64"/>
      <c r="NZ18" s="64"/>
      <c r="OA18" s="64"/>
      <c r="OB18" s="64"/>
      <c r="OC18" s="64"/>
      <c r="OD18" s="64"/>
      <c r="OE18" s="64"/>
      <c r="OF18" s="64"/>
      <c r="OG18" s="64"/>
      <c r="OH18" s="64"/>
      <c r="OI18" s="64"/>
      <c r="OJ18" s="64"/>
      <c r="OK18" s="64"/>
      <c r="OL18" s="64"/>
      <c r="OM18" s="64"/>
      <c r="ON18" s="64"/>
      <c r="OO18" s="64"/>
      <c r="OP18" s="64"/>
      <c r="OQ18" s="64"/>
      <c r="OR18" s="64"/>
      <c r="OS18" s="64"/>
      <c r="OT18" s="64"/>
      <c r="OU18" s="64"/>
      <c r="OV18" s="64"/>
      <c r="OW18" s="64"/>
      <c r="OX18" s="64"/>
      <c r="OY18" s="64"/>
      <c r="OZ18" s="64"/>
      <c r="PA18" s="64"/>
      <c r="PB18" s="64"/>
      <c r="PC18" s="64"/>
      <c r="PD18" s="64"/>
      <c r="PE18" s="64"/>
      <c r="PF18" s="64"/>
      <c r="PG18" s="64"/>
      <c r="PH18" s="64"/>
      <c r="PI18" s="64"/>
      <c r="PJ18" s="64"/>
      <c r="PK18" s="64"/>
      <c r="PL18" s="64"/>
      <c r="PM18" s="64"/>
      <c r="PN18" s="64"/>
      <c r="PO18" s="64"/>
      <c r="PP18" s="64"/>
      <c r="PQ18" s="64"/>
      <c r="PR18" s="64"/>
      <c r="PS18" s="64"/>
      <c r="PT18" s="64"/>
      <c r="PU18" s="64"/>
      <c r="PV18" s="64"/>
      <c r="PW18" s="64"/>
      <c r="PX18" s="64"/>
      <c r="PY18" s="64"/>
      <c r="PZ18" s="64"/>
      <c r="QA18" s="64"/>
      <c r="QB18" s="64"/>
      <c r="QC18" s="64"/>
      <c r="QD18" s="64"/>
      <c r="QE18" s="64"/>
      <c r="QF18" s="64"/>
      <c r="QG18" s="64"/>
      <c r="QH18" s="64"/>
      <c r="QI18" s="64"/>
      <c r="QJ18" s="64"/>
      <c r="QK18" s="64"/>
      <c r="QL18" s="64"/>
      <c r="QM18" s="64"/>
      <c r="QN18" s="64"/>
      <c r="QO18" s="64"/>
      <c r="QP18" s="64"/>
      <c r="QQ18" s="64"/>
      <c r="QR18" s="64"/>
      <c r="QS18" s="64"/>
      <c r="QT18" s="64"/>
      <c r="QU18" s="64"/>
      <c r="QV18" s="64"/>
      <c r="QW18" s="64"/>
      <c r="QX18" s="64"/>
      <c r="QY18" s="64"/>
      <c r="QZ18" s="64"/>
      <c r="RA18" s="64"/>
      <c r="RB18" s="64"/>
      <c r="RC18" s="64"/>
      <c r="RD18" s="64"/>
      <c r="RE18" s="64"/>
      <c r="RF18" s="64"/>
      <c r="RG18" s="64"/>
      <c r="RH18" s="64"/>
      <c r="RI18" s="64"/>
      <c r="RJ18" s="64"/>
      <c r="RK18" s="64"/>
      <c r="RL18" s="64"/>
      <c r="RM18" s="64"/>
      <c r="RN18" s="64"/>
      <c r="RO18" s="64"/>
      <c r="RP18" s="64"/>
      <c r="RQ18" s="64"/>
      <c r="RR18" s="64"/>
      <c r="RS18" s="64"/>
      <c r="RT18" s="64"/>
      <c r="RU18" s="64"/>
      <c r="RV18" s="64"/>
      <c r="RW18" s="64"/>
      <c r="RX18" s="64"/>
      <c r="RY18" s="64"/>
      <c r="RZ18" s="64"/>
      <c r="SA18" s="64"/>
      <c r="SB18" s="64"/>
      <c r="SC18" s="64"/>
      <c r="SD18" s="64"/>
      <c r="SE18" s="64"/>
      <c r="SF18" s="64"/>
      <c r="SG18" s="64"/>
      <c r="SH18" s="64"/>
      <c r="SI18" s="64"/>
      <c r="SJ18" s="64"/>
      <c r="SK18" s="64"/>
      <c r="SL18" s="64"/>
      <c r="SM18" s="64"/>
      <c r="SN18" s="64"/>
      <c r="SO18" s="64"/>
      <c r="SP18" s="64"/>
      <c r="SQ18" s="64"/>
      <c r="SR18" s="64"/>
      <c r="SS18" s="64"/>
      <c r="ST18" s="64"/>
      <c r="SU18" s="64"/>
      <c r="SV18" s="64"/>
      <c r="SW18" s="64"/>
      <c r="SX18" s="64"/>
      <c r="SY18" s="64"/>
      <c r="SZ18" s="64"/>
      <c r="TA18" s="64"/>
      <c r="TB18" s="64"/>
      <c r="TC18" s="64"/>
      <c r="TD18" s="64"/>
      <c r="TE18" s="64"/>
      <c r="TF18" s="64"/>
      <c r="TG18" s="64"/>
      <c r="TH18" s="64"/>
      <c r="TI18" s="64"/>
      <c r="TJ18" s="64"/>
      <c r="TK18" s="64"/>
      <c r="TL18" s="64"/>
      <c r="TM18" s="64"/>
      <c r="TN18" s="64"/>
      <c r="TO18" s="64"/>
      <c r="TP18" s="64"/>
      <c r="TQ18" s="64"/>
      <c r="TR18" s="64"/>
      <c r="TS18" s="64"/>
      <c r="TT18" s="64"/>
      <c r="TU18" s="64"/>
      <c r="TV18" s="64"/>
      <c r="TW18" s="64"/>
      <c r="TX18" s="64"/>
      <c r="TY18" s="64"/>
      <c r="TZ18" s="64"/>
      <c r="UA18" s="64"/>
      <c r="UB18" s="64"/>
      <c r="UC18" s="64"/>
      <c r="UD18" s="64"/>
      <c r="UE18" s="64"/>
      <c r="UF18" s="64"/>
      <c r="UG18" s="64"/>
      <c r="UH18" s="64"/>
      <c r="UI18" s="64"/>
      <c r="UJ18" s="64"/>
      <c r="UK18" s="64"/>
      <c r="UL18" s="64"/>
      <c r="UM18" s="64"/>
      <c r="UN18" s="64"/>
      <c r="UO18" s="64"/>
      <c r="UP18" s="64"/>
      <c r="UQ18" s="64"/>
      <c r="UR18" s="64"/>
      <c r="US18" s="64"/>
      <c r="UT18" s="64"/>
      <c r="UU18" s="64"/>
      <c r="UV18" s="64"/>
      <c r="UW18" s="64"/>
      <c r="UX18" s="64"/>
      <c r="UY18" s="64"/>
      <c r="UZ18" s="64"/>
      <c r="VA18" s="64"/>
      <c r="VB18" s="64"/>
      <c r="VC18" s="64"/>
      <c r="VD18" s="64"/>
      <c r="VE18" s="64"/>
      <c r="VF18" s="64"/>
      <c r="VG18" s="64"/>
      <c r="VH18" s="64"/>
      <c r="VI18" s="64"/>
      <c r="VJ18" s="64"/>
      <c r="VK18" s="64"/>
      <c r="VL18" s="64"/>
      <c r="VM18" s="64"/>
      <c r="VN18" s="64"/>
      <c r="VO18" s="64"/>
      <c r="VP18" s="64"/>
      <c r="VQ18" s="64"/>
      <c r="VR18" s="64"/>
      <c r="VS18" s="64"/>
      <c r="VT18" s="64"/>
      <c r="VU18" s="64"/>
      <c r="VV18" s="64"/>
      <c r="VW18" s="64"/>
      <c r="VX18" s="64"/>
      <c r="VY18" s="64"/>
      <c r="VZ18" s="64"/>
      <c r="WA18" s="64"/>
      <c r="WB18" s="64"/>
      <c r="WC18" s="64"/>
      <c r="WD18" s="64"/>
      <c r="WE18" s="64"/>
      <c r="WF18" s="64"/>
      <c r="WG18" s="64"/>
      <c r="WH18" s="64"/>
      <c r="WI18" s="64"/>
      <c r="WJ18" s="64"/>
      <c r="WK18" s="64"/>
      <c r="WL18" s="64"/>
      <c r="WM18" s="64"/>
      <c r="WN18" s="64"/>
      <c r="WO18" s="64"/>
      <c r="WP18" s="64"/>
      <c r="WQ18" s="64"/>
      <c r="WR18" s="64"/>
      <c r="WS18" s="64"/>
      <c r="WT18" s="64"/>
      <c r="WU18" s="64"/>
      <c r="WV18" s="64"/>
      <c r="WW18" s="64"/>
      <c r="WX18" s="64"/>
      <c r="WY18" s="64"/>
      <c r="WZ18" s="64"/>
      <c r="XA18" s="64"/>
      <c r="XB18" s="64"/>
      <c r="XC18" s="64"/>
      <c r="XD18" s="64"/>
      <c r="XE18" s="64"/>
      <c r="XF18" s="64"/>
      <c r="XG18" s="64"/>
      <c r="XH18" s="64"/>
      <c r="XI18" s="64"/>
      <c r="XJ18" s="64"/>
      <c r="XK18" s="64"/>
      <c r="XL18" s="64"/>
      <c r="XM18" s="64"/>
      <c r="XN18" s="64"/>
      <c r="XO18" s="64"/>
      <c r="XP18" s="64"/>
      <c r="XQ18" s="64"/>
      <c r="XR18" s="64"/>
      <c r="XS18" s="64"/>
      <c r="XT18" s="64"/>
      <c r="XU18" s="64"/>
      <c r="XV18" s="64"/>
      <c r="XW18" s="64"/>
      <c r="XX18" s="64"/>
      <c r="XY18" s="64"/>
      <c r="XZ18" s="64"/>
      <c r="YA18" s="64"/>
      <c r="YB18" s="64"/>
      <c r="YC18" s="64"/>
      <c r="YD18" s="64"/>
      <c r="YE18" s="64"/>
      <c r="YF18" s="64"/>
      <c r="YG18" s="64"/>
      <c r="YH18" s="64"/>
      <c r="YI18" s="64"/>
      <c r="YJ18" s="64"/>
      <c r="YK18" s="64"/>
      <c r="YL18" s="64"/>
      <c r="YM18" s="64"/>
      <c r="YN18" s="64"/>
      <c r="YO18" s="64"/>
      <c r="YP18" s="64"/>
      <c r="YQ18" s="64"/>
      <c r="YR18" s="64"/>
      <c r="YS18" s="64"/>
      <c r="YT18" s="64"/>
      <c r="YU18" s="64"/>
      <c r="YV18" s="64"/>
      <c r="YW18" s="64"/>
      <c r="YX18" s="64"/>
      <c r="YY18" s="64"/>
      <c r="YZ18" s="64"/>
      <c r="ZA18" s="64"/>
      <c r="ZB18" s="64"/>
      <c r="ZC18" s="64"/>
      <c r="ZD18" s="64"/>
      <c r="ZE18" s="64"/>
      <c r="ZF18" s="64"/>
      <c r="ZG18" s="64"/>
      <c r="ZH18" s="64"/>
      <c r="ZI18" s="64"/>
      <c r="ZJ18" s="64"/>
      <c r="ZK18" s="64"/>
      <c r="ZL18" s="64"/>
      <c r="ZM18" s="64"/>
      <c r="ZN18" s="64"/>
      <c r="ZO18" s="64"/>
      <c r="ZP18" s="64"/>
      <c r="ZQ18" s="64"/>
      <c r="ZR18" s="64"/>
      <c r="ZS18" s="64"/>
      <c r="ZT18" s="64"/>
      <c r="ZU18" s="64"/>
      <c r="ZV18" s="64"/>
      <c r="ZW18" s="64"/>
      <c r="ZX18" s="64"/>
      <c r="ZY18" s="64"/>
      <c r="ZZ18" s="64"/>
      <c r="AAA18" s="64"/>
      <c r="AAB18" s="64"/>
      <c r="AAC18" s="64"/>
      <c r="AAD18" s="64"/>
      <c r="AAE18" s="64"/>
      <c r="AAF18" s="64"/>
      <c r="AAG18" s="64"/>
      <c r="AAH18" s="64"/>
      <c r="AAI18" s="64"/>
      <c r="AAJ18" s="64"/>
      <c r="AAK18" s="64"/>
      <c r="AAL18" s="64"/>
      <c r="AAM18" s="64"/>
      <c r="AAN18" s="64"/>
      <c r="AAO18" s="64"/>
      <c r="AAP18" s="64"/>
      <c r="AAQ18" s="64"/>
      <c r="AAR18" s="64"/>
      <c r="AAS18" s="64"/>
      <c r="AAT18" s="64"/>
      <c r="AAU18" s="64"/>
      <c r="AAV18" s="64"/>
      <c r="AAW18" s="64"/>
      <c r="AAX18" s="64"/>
      <c r="AAY18" s="64"/>
      <c r="AAZ18" s="64"/>
      <c r="ABA18" s="64"/>
      <c r="ABB18" s="64"/>
      <c r="ABC18" s="64"/>
      <c r="ABD18" s="64"/>
      <c r="ABE18" s="64"/>
      <c r="ABF18" s="64"/>
      <c r="ABG18" s="64"/>
      <c r="ABH18" s="64"/>
      <c r="ABI18" s="64"/>
      <c r="ABJ18" s="64"/>
      <c r="ABK18" s="64"/>
      <c r="ABL18" s="64"/>
      <c r="ABM18" s="64"/>
      <c r="ABN18" s="64"/>
      <c r="ABO18" s="64"/>
      <c r="ABP18" s="64"/>
      <c r="ABQ18" s="64"/>
      <c r="ABR18" s="64"/>
      <c r="ABS18" s="64"/>
      <c r="ABT18" s="64"/>
      <c r="ABU18" s="64"/>
      <c r="ABV18" s="64"/>
      <c r="ABW18" s="64"/>
      <c r="ABX18" s="64"/>
      <c r="ABY18" s="64"/>
      <c r="ABZ18" s="64"/>
      <c r="ACA18" s="64"/>
      <c r="ACB18" s="64"/>
      <c r="ACC18" s="64"/>
      <c r="ACD18" s="64"/>
      <c r="ACE18" s="64"/>
      <c r="ACF18" s="64"/>
      <c r="ACG18" s="64"/>
      <c r="ACH18" s="64"/>
      <c r="ACI18" s="64"/>
      <c r="ACJ18" s="64"/>
      <c r="ACK18" s="64"/>
      <c r="ACL18" s="64"/>
      <c r="ACM18" s="64"/>
      <c r="ACN18" s="64"/>
      <c r="ACO18" s="64"/>
      <c r="ACP18" s="64"/>
      <c r="ACQ18" s="64"/>
      <c r="ACR18" s="64"/>
      <c r="ACS18" s="64"/>
      <c r="ACT18" s="64"/>
      <c r="ACU18" s="64"/>
      <c r="ACV18" s="64"/>
      <c r="ACW18" s="64"/>
      <c r="ACX18" s="64"/>
      <c r="ACY18" s="64"/>
      <c r="ACZ18" s="64"/>
      <c r="ADA18" s="64"/>
      <c r="ADB18" s="64"/>
      <c r="ADC18" s="64"/>
      <c r="ADD18" s="64"/>
      <c r="ADE18" s="64"/>
      <c r="ADF18" s="64"/>
      <c r="ADG18" s="64"/>
      <c r="ADH18" s="64"/>
      <c r="ADI18" s="64"/>
      <c r="ADJ18" s="64"/>
      <c r="ADK18" s="64"/>
      <c r="ADL18" s="64"/>
      <c r="ADM18" s="64"/>
      <c r="ADN18" s="64"/>
      <c r="ADO18" s="64"/>
      <c r="ADP18" s="64"/>
      <c r="ADQ18" s="64"/>
      <c r="ADR18" s="64"/>
      <c r="ADS18" s="64"/>
      <c r="ADT18" s="64"/>
      <c r="ADU18" s="64"/>
      <c r="ADV18" s="64"/>
      <c r="ADW18" s="64"/>
      <c r="ADX18" s="64"/>
      <c r="ADY18" s="64"/>
      <c r="ADZ18" s="64"/>
      <c r="AEA18" s="64"/>
      <c r="AEB18" s="64"/>
      <c r="AEC18" s="64"/>
      <c r="AED18" s="64"/>
      <c r="AEE18" s="64"/>
      <c r="AEF18" s="64"/>
      <c r="AEG18" s="64"/>
      <c r="AEH18" s="64"/>
      <c r="AEI18" s="64"/>
      <c r="AEJ18" s="64"/>
      <c r="AEK18" s="64"/>
      <c r="AEL18" s="64"/>
      <c r="AEM18" s="64"/>
      <c r="AEN18" s="64"/>
      <c r="AEO18" s="64"/>
      <c r="AEP18" s="64"/>
      <c r="AEQ18" s="64"/>
      <c r="AER18" s="64"/>
      <c r="AES18" s="64"/>
      <c r="AET18" s="64"/>
      <c r="AEU18" s="64"/>
      <c r="AEV18" s="64"/>
      <c r="AEW18" s="64"/>
      <c r="AEX18" s="64"/>
      <c r="AEY18" s="64"/>
      <c r="AEZ18" s="64"/>
      <c r="AFA18" s="64"/>
      <c r="AFB18" s="64"/>
      <c r="AFC18" s="64"/>
      <c r="AFD18" s="64"/>
      <c r="AFE18" s="64"/>
      <c r="AFF18" s="64"/>
      <c r="AFG18" s="64"/>
      <c r="AFH18" s="64"/>
      <c r="AFI18" s="64"/>
      <c r="AFJ18" s="64"/>
      <c r="AFK18" s="64"/>
      <c r="AFL18" s="64"/>
      <c r="AFM18" s="64"/>
      <c r="AFN18" s="64"/>
      <c r="AFO18" s="64"/>
      <c r="AFP18" s="64"/>
      <c r="AFQ18" s="64"/>
      <c r="AFR18" s="64"/>
      <c r="AFS18" s="64"/>
      <c r="AFT18" s="64"/>
      <c r="AFU18" s="64"/>
      <c r="AFV18" s="64"/>
      <c r="AFW18" s="64"/>
      <c r="AFX18" s="64"/>
      <c r="AFY18" s="64"/>
      <c r="AFZ18" s="64"/>
      <c r="AGA18" s="64"/>
      <c r="AGB18" s="64"/>
      <c r="AGC18" s="64"/>
      <c r="AGD18" s="64"/>
      <c r="AGE18" s="64"/>
      <c r="AGF18" s="64"/>
      <c r="AGG18" s="64"/>
      <c r="AGH18" s="64"/>
      <c r="AGI18" s="64"/>
      <c r="AGJ18" s="64"/>
      <c r="AGK18" s="64"/>
      <c r="AGL18" s="64"/>
      <c r="AGM18" s="64"/>
      <c r="AGN18" s="64"/>
      <c r="AGO18" s="64"/>
      <c r="AGP18" s="64"/>
      <c r="AGQ18" s="64"/>
      <c r="AGR18" s="64"/>
      <c r="AGS18" s="64"/>
      <c r="AGT18" s="64"/>
      <c r="AGU18" s="64"/>
      <c r="AGV18" s="64"/>
      <c r="AGW18" s="64"/>
      <c r="AGX18" s="64"/>
      <c r="AGY18" s="64"/>
      <c r="AGZ18" s="64"/>
      <c r="AHA18" s="64"/>
      <c r="AHB18" s="64"/>
      <c r="AHC18" s="64"/>
      <c r="AHD18" s="64"/>
      <c r="AHE18" s="64"/>
      <c r="AHF18" s="64"/>
      <c r="AHG18" s="64"/>
      <c r="AHH18" s="64"/>
      <c r="AHI18" s="64"/>
      <c r="AHJ18" s="64"/>
      <c r="AHK18" s="64"/>
      <c r="AHL18" s="64"/>
      <c r="AHM18" s="64"/>
      <c r="AHN18" s="64"/>
      <c r="AHO18" s="64"/>
      <c r="AHP18" s="64"/>
      <c r="AHQ18" s="64"/>
      <c r="AHR18" s="64"/>
      <c r="AHS18" s="64"/>
      <c r="AHT18" s="64"/>
      <c r="AHU18" s="64"/>
      <c r="AHV18" s="64"/>
      <c r="AHW18" s="64"/>
      <c r="AHX18" s="64"/>
      <c r="AHY18" s="64"/>
      <c r="AHZ18" s="64"/>
      <c r="AIA18" s="64"/>
      <c r="AIB18" s="64"/>
      <c r="AIC18" s="64"/>
      <c r="AID18" s="64"/>
      <c r="AIE18" s="64"/>
      <c r="AIF18" s="64"/>
      <c r="AIG18" s="64"/>
      <c r="AIH18" s="64"/>
      <c r="AII18" s="64"/>
      <c r="AIJ18" s="64"/>
      <c r="AIK18" s="64"/>
      <c r="AIL18" s="64"/>
      <c r="AIM18" s="64"/>
      <c r="AIN18" s="64"/>
      <c r="AIO18" s="64"/>
      <c r="AIP18" s="64"/>
      <c r="AIQ18" s="64"/>
      <c r="AIR18" s="64"/>
      <c r="AIS18" s="64"/>
      <c r="AIT18" s="64"/>
      <c r="AIU18" s="64"/>
      <c r="AIV18" s="64"/>
      <c r="AIW18" s="64"/>
      <c r="AIX18" s="64"/>
      <c r="AIY18" s="64"/>
      <c r="AIZ18" s="64"/>
      <c r="AJA18" s="64"/>
      <c r="AJB18" s="64"/>
      <c r="AJC18" s="64"/>
      <c r="AJD18" s="64"/>
      <c r="AJE18" s="64"/>
      <c r="AJF18" s="64"/>
      <c r="AJG18" s="64"/>
      <c r="AJH18" s="64"/>
      <c r="AJI18" s="64"/>
      <c r="AJJ18" s="64"/>
      <c r="AJK18" s="64"/>
      <c r="AJL18" s="64"/>
      <c r="AJM18" s="64"/>
      <c r="AJN18" s="64"/>
      <c r="AJO18" s="64"/>
      <c r="AJP18" s="64"/>
      <c r="AJQ18" s="64"/>
      <c r="AJR18" s="64"/>
      <c r="AJS18" s="64"/>
      <c r="AJT18" s="64"/>
      <c r="AJU18" s="64"/>
      <c r="AJV18" s="64"/>
      <c r="AJW18" s="64"/>
      <c r="AJX18" s="64"/>
      <c r="AJY18" s="64"/>
      <c r="AJZ18" s="64"/>
      <c r="AKA18" s="64"/>
      <c r="AKB18" s="64"/>
      <c r="AKC18" s="64"/>
      <c r="AKD18" s="64"/>
      <c r="AKE18" s="64"/>
      <c r="AKF18" s="64"/>
      <c r="AKG18" s="64"/>
      <c r="AKH18" s="64"/>
      <c r="AKI18" s="64"/>
      <c r="AKJ18" s="64"/>
      <c r="AKK18" s="64"/>
      <c r="AKL18" s="64"/>
      <c r="AKM18" s="64"/>
      <c r="AKN18" s="64"/>
      <c r="AKO18" s="64"/>
      <c r="AKP18" s="64"/>
      <c r="AKQ18" s="64"/>
      <c r="AKR18" s="64"/>
      <c r="AKS18" s="64"/>
      <c r="AKT18" s="64"/>
      <c r="AKU18" s="64"/>
      <c r="AKV18" s="64"/>
      <c r="AKW18" s="64"/>
      <c r="AKX18" s="64"/>
      <c r="AKY18" s="64"/>
      <c r="AKZ18" s="64"/>
      <c r="ALA18" s="64"/>
      <c r="ALB18" s="64"/>
      <c r="ALC18" s="64"/>
      <c r="ALD18" s="64"/>
      <c r="ALE18" s="64"/>
      <c r="ALF18" s="64"/>
      <c r="ALG18" s="64"/>
      <c r="ALH18" s="64"/>
      <c r="ALI18" s="64"/>
      <c r="ALJ18" s="64"/>
      <c r="ALK18" s="64"/>
      <c r="ALL18" s="64"/>
      <c r="ALM18" s="64"/>
      <c r="ALN18" s="64"/>
      <c r="ALO18" s="64"/>
      <c r="ALP18" s="64"/>
      <c r="ALQ18" s="64"/>
      <c r="ALR18" s="64"/>
      <c r="ALS18" s="64"/>
      <c r="ALT18" s="64"/>
      <c r="ALU18" s="64"/>
      <c r="ALV18" s="64"/>
      <c r="ALW18" s="64"/>
      <c r="ALX18" s="64"/>
      <c r="ALY18" s="64"/>
      <c r="ALZ18" s="64"/>
      <c r="AMA18" s="64"/>
      <c r="AMB18" s="64"/>
      <c r="AMC18" s="64"/>
      <c r="AMD18" s="64"/>
      <c r="AME18" s="64"/>
      <c r="AMF18" s="64"/>
      <c r="AMG18" s="64"/>
      <c r="AMH18" s="64"/>
      <c r="AMI18" s="64"/>
      <c r="AMJ18" s="64"/>
    </row>
    <row r="19" spans="1:1024" s="65" customFormat="1" ht="276" x14ac:dyDescent="0.3">
      <c r="A19" s="36" t="s">
        <v>348</v>
      </c>
      <c r="B19" s="36" t="s">
        <v>444</v>
      </c>
      <c r="C19" s="37" t="s">
        <v>445</v>
      </c>
      <c r="D19" s="51" t="s">
        <v>452</v>
      </c>
      <c r="E19" s="52" t="s">
        <v>448</v>
      </c>
      <c r="F19" s="51" t="s">
        <v>449</v>
      </c>
      <c r="G19" s="52" t="s">
        <v>450</v>
      </c>
      <c r="H19" s="53" t="s">
        <v>11</v>
      </c>
      <c r="I19" s="52" t="s">
        <v>12</v>
      </c>
      <c r="J19" s="51" t="s">
        <v>47</v>
      </c>
      <c r="K19" s="52" t="s">
        <v>48</v>
      </c>
      <c r="L19" s="51" t="s">
        <v>451</v>
      </c>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c r="DA19" s="64"/>
      <c r="DB19" s="64"/>
      <c r="DC19" s="64"/>
      <c r="DD19" s="64"/>
      <c r="DE19" s="64"/>
      <c r="DF19" s="64"/>
      <c r="DG19" s="64"/>
      <c r="DH19" s="64"/>
      <c r="DI19" s="64"/>
      <c r="DJ19" s="64"/>
      <c r="DK19" s="64"/>
      <c r="DL19" s="64"/>
      <c r="DM19" s="64"/>
      <c r="DN19" s="64"/>
      <c r="DO19" s="64"/>
      <c r="DP19" s="64"/>
      <c r="DQ19" s="64"/>
      <c r="DR19" s="64"/>
      <c r="DS19" s="64"/>
      <c r="DT19" s="64"/>
      <c r="DU19" s="64"/>
      <c r="DV19" s="64"/>
      <c r="DW19" s="64"/>
      <c r="DX19" s="64"/>
      <c r="DY19" s="64"/>
      <c r="DZ19" s="64"/>
      <c r="EA19" s="64"/>
      <c r="EB19" s="64"/>
      <c r="EC19" s="64"/>
      <c r="ED19" s="64"/>
      <c r="EE19" s="64"/>
      <c r="EF19" s="64"/>
      <c r="EG19" s="64"/>
      <c r="EH19" s="64"/>
      <c r="EI19" s="64"/>
      <c r="EJ19" s="64"/>
      <c r="EK19" s="64"/>
      <c r="EL19" s="64"/>
      <c r="EM19" s="64"/>
      <c r="EN19" s="64"/>
      <c r="EO19" s="64"/>
      <c r="EP19" s="64"/>
      <c r="EQ19" s="64"/>
      <c r="ER19" s="64"/>
      <c r="ES19" s="64"/>
      <c r="ET19" s="64"/>
      <c r="EU19" s="64"/>
      <c r="EV19" s="64"/>
      <c r="EW19" s="64"/>
      <c r="EX19" s="64"/>
      <c r="EY19" s="64"/>
      <c r="EZ19" s="64"/>
      <c r="FA19" s="64"/>
      <c r="FB19" s="64"/>
      <c r="FC19" s="64"/>
      <c r="FD19" s="64"/>
      <c r="FE19" s="64"/>
      <c r="FF19" s="64"/>
      <c r="FG19" s="64"/>
      <c r="FH19" s="64"/>
      <c r="FI19" s="64"/>
      <c r="FJ19" s="64"/>
      <c r="FK19" s="64"/>
      <c r="FL19" s="64"/>
      <c r="FM19" s="64"/>
      <c r="FN19" s="64"/>
      <c r="FO19" s="64"/>
      <c r="FP19" s="64"/>
      <c r="FQ19" s="64"/>
      <c r="FR19" s="64"/>
      <c r="FS19" s="64"/>
      <c r="FT19" s="64"/>
      <c r="FU19" s="64"/>
      <c r="FV19" s="64"/>
      <c r="FW19" s="64"/>
      <c r="FX19" s="64"/>
      <c r="FY19" s="64"/>
      <c r="FZ19" s="64"/>
      <c r="GA19" s="64"/>
      <c r="GB19" s="64"/>
      <c r="GC19" s="64"/>
      <c r="GD19" s="64"/>
      <c r="GE19" s="64"/>
      <c r="GF19" s="64"/>
      <c r="GG19" s="64"/>
      <c r="GH19" s="64"/>
      <c r="GI19" s="64"/>
      <c r="GJ19" s="64"/>
      <c r="GK19" s="64"/>
      <c r="GL19" s="64"/>
      <c r="GM19" s="64"/>
      <c r="GN19" s="64"/>
      <c r="GO19" s="64"/>
      <c r="GP19" s="64"/>
      <c r="GQ19" s="64"/>
      <c r="GR19" s="64"/>
      <c r="GS19" s="64"/>
      <c r="GT19" s="64"/>
      <c r="GU19" s="64"/>
      <c r="GV19" s="64"/>
      <c r="GW19" s="64"/>
      <c r="GX19" s="64"/>
      <c r="GY19" s="64"/>
      <c r="GZ19" s="64"/>
      <c r="HA19" s="64"/>
      <c r="HB19" s="64"/>
      <c r="HC19" s="64"/>
      <c r="HD19" s="64"/>
      <c r="HE19" s="64"/>
      <c r="HF19" s="64"/>
      <c r="HG19" s="64"/>
      <c r="HH19" s="64"/>
      <c r="HI19" s="64"/>
      <c r="HJ19" s="64"/>
      <c r="HK19" s="64"/>
      <c r="HL19" s="64"/>
      <c r="HM19" s="64"/>
      <c r="HN19" s="64"/>
      <c r="HO19" s="64"/>
      <c r="HP19" s="64"/>
      <c r="HQ19" s="64"/>
      <c r="HR19" s="64"/>
      <c r="HS19" s="64"/>
      <c r="HT19" s="64"/>
      <c r="HU19" s="64"/>
      <c r="HV19" s="64"/>
      <c r="HW19" s="64"/>
      <c r="HX19" s="64"/>
      <c r="HY19" s="64"/>
      <c r="HZ19" s="64"/>
      <c r="IA19" s="64"/>
      <c r="IB19" s="64"/>
      <c r="IC19" s="64"/>
      <c r="ID19" s="64"/>
      <c r="IE19" s="64"/>
      <c r="IF19" s="64"/>
      <c r="IG19" s="64"/>
      <c r="IH19" s="64"/>
      <c r="II19" s="64"/>
      <c r="IJ19" s="64"/>
      <c r="IK19" s="64"/>
      <c r="IL19" s="64"/>
      <c r="IM19" s="64"/>
      <c r="IN19" s="64"/>
      <c r="IO19" s="64"/>
      <c r="IP19" s="64"/>
      <c r="IQ19" s="64"/>
      <c r="IR19" s="64"/>
      <c r="IS19" s="64"/>
      <c r="IT19" s="64"/>
      <c r="IU19" s="64"/>
      <c r="IV19" s="64"/>
      <c r="IW19" s="64"/>
      <c r="IX19" s="64"/>
      <c r="IY19" s="64"/>
      <c r="IZ19" s="64"/>
      <c r="JA19" s="64"/>
      <c r="JB19" s="64"/>
      <c r="JC19" s="64"/>
      <c r="JD19" s="64"/>
      <c r="JE19" s="64"/>
      <c r="JF19" s="64"/>
      <c r="JG19" s="64"/>
      <c r="JH19" s="64"/>
      <c r="JI19" s="64"/>
      <c r="JJ19" s="64"/>
      <c r="JK19" s="64"/>
      <c r="JL19" s="64"/>
      <c r="JM19" s="64"/>
      <c r="JN19" s="64"/>
      <c r="JO19" s="64"/>
      <c r="JP19" s="64"/>
      <c r="JQ19" s="64"/>
      <c r="JR19" s="64"/>
      <c r="JS19" s="64"/>
      <c r="JT19" s="64"/>
      <c r="JU19" s="64"/>
      <c r="JV19" s="64"/>
      <c r="JW19" s="64"/>
      <c r="JX19" s="64"/>
      <c r="JY19" s="64"/>
      <c r="JZ19" s="64"/>
      <c r="KA19" s="64"/>
      <c r="KB19" s="64"/>
      <c r="KC19" s="64"/>
      <c r="KD19" s="64"/>
      <c r="KE19" s="64"/>
      <c r="KF19" s="64"/>
      <c r="KG19" s="64"/>
      <c r="KH19" s="64"/>
      <c r="KI19" s="64"/>
      <c r="KJ19" s="64"/>
      <c r="KK19" s="64"/>
      <c r="KL19" s="64"/>
      <c r="KM19" s="64"/>
      <c r="KN19" s="64"/>
      <c r="KO19" s="64"/>
      <c r="KP19" s="64"/>
      <c r="KQ19" s="64"/>
      <c r="KR19" s="64"/>
      <c r="KS19" s="64"/>
      <c r="KT19" s="64"/>
      <c r="KU19" s="64"/>
      <c r="KV19" s="64"/>
      <c r="KW19" s="64"/>
      <c r="KX19" s="64"/>
      <c r="KY19" s="64"/>
      <c r="KZ19" s="64"/>
      <c r="LA19" s="64"/>
      <c r="LB19" s="64"/>
      <c r="LC19" s="64"/>
      <c r="LD19" s="64"/>
      <c r="LE19" s="64"/>
      <c r="LF19" s="64"/>
      <c r="LG19" s="64"/>
      <c r="LH19" s="64"/>
      <c r="LI19" s="64"/>
      <c r="LJ19" s="64"/>
      <c r="LK19" s="64"/>
      <c r="LL19" s="64"/>
      <c r="LM19" s="64"/>
      <c r="LN19" s="64"/>
      <c r="LO19" s="64"/>
      <c r="LP19" s="64"/>
      <c r="LQ19" s="64"/>
      <c r="LR19" s="64"/>
      <c r="LS19" s="64"/>
      <c r="LT19" s="64"/>
      <c r="LU19" s="64"/>
      <c r="LV19" s="64"/>
      <c r="LW19" s="64"/>
      <c r="LX19" s="64"/>
      <c r="LY19" s="64"/>
      <c r="LZ19" s="64"/>
      <c r="MA19" s="64"/>
      <c r="MB19" s="64"/>
      <c r="MC19" s="64"/>
      <c r="MD19" s="64"/>
      <c r="ME19" s="64"/>
      <c r="MF19" s="64"/>
      <c r="MG19" s="64"/>
      <c r="MH19" s="64"/>
      <c r="MI19" s="64"/>
      <c r="MJ19" s="64"/>
      <c r="MK19" s="64"/>
      <c r="ML19" s="64"/>
      <c r="MM19" s="64"/>
      <c r="MN19" s="64"/>
      <c r="MO19" s="64"/>
      <c r="MP19" s="64"/>
      <c r="MQ19" s="64"/>
      <c r="MR19" s="64"/>
      <c r="MS19" s="64"/>
      <c r="MT19" s="64"/>
      <c r="MU19" s="64"/>
      <c r="MV19" s="64"/>
      <c r="MW19" s="64"/>
      <c r="MX19" s="64"/>
      <c r="MY19" s="64"/>
      <c r="MZ19" s="64"/>
      <c r="NA19" s="64"/>
      <c r="NB19" s="64"/>
      <c r="NC19" s="64"/>
      <c r="ND19" s="64"/>
      <c r="NE19" s="64"/>
      <c r="NF19" s="64"/>
      <c r="NG19" s="64"/>
      <c r="NH19" s="64"/>
      <c r="NI19" s="64"/>
      <c r="NJ19" s="64"/>
      <c r="NK19" s="64"/>
      <c r="NL19" s="64"/>
      <c r="NM19" s="64"/>
      <c r="NN19" s="64"/>
      <c r="NO19" s="64"/>
      <c r="NP19" s="64"/>
      <c r="NQ19" s="64"/>
      <c r="NR19" s="64"/>
      <c r="NS19" s="64"/>
      <c r="NT19" s="64"/>
      <c r="NU19" s="64"/>
      <c r="NV19" s="64"/>
      <c r="NW19" s="64"/>
      <c r="NX19" s="64"/>
      <c r="NY19" s="64"/>
      <c r="NZ19" s="64"/>
      <c r="OA19" s="64"/>
      <c r="OB19" s="64"/>
      <c r="OC19" s="64"/>
      <c r="OD19" s="64"/>
      <c r="OE19" s="64"/>
      <c r="OF19" s="64"/>
      <c r="OG19" s="64"/>
      <c r="OH19" s="64"/>
      <c r="OI19" s="64"/>
      <c r="OJ19" s="64"/>
      <c r="OK19" s="64"/>
      <c r="OL19" s="64"/>
      <c r="OM19" s="64"/>
      <c r="ON19" s="64"/>
      <c r="OO19" s="64"/>
      <c r="OP19" s="64"/>
      <c r="OQ19" s="64"/>
      <c r="OR19" s="64"/>
      <c r="OS19" s="64"/>
      <c r="OT19" s="64"/>
      <c r="OU19" s="64"/>
      <c r="OV19" s="64"/>
      <c r="OW19" s="64"/>
      <c r="OX19" s="64"/>
      <c r="OY19" s="64"/>
      <c r="OZ19" s="64"/>
      <c r="PA19" s="64"/>
      <c r="PB19" s="64"/>
      <c r="PC19" s="64"/>
      <c r="PD19" s="64"/>
      <c r="PE19" s="64"/>
      <c r="PF19" s="64"/>
      <c r="PG19" s="64"/>
      <c r="PH19" s="64"/>
      <c r="PI19" s="64"/>
      <c r="PJ19" s="64"/>
      <c r="PK19" s="64"/>
      <c r="PL19" s="64"/>
      <c r="PM19" s="64"/>
      <c r="PN19" s="64"/>
      <c r="PO19" s="64"/>
      <c r="PP19" s="64"/>
      <c r="PQ19" s="64"/>
      <c r="PR19" s="64"/>
      <c r="PS19" s="64"/>
      <c r="PT19" s="64"/>
      <c r="PU19" s="64"/>
      <c r="PV19" s="64"/>
      <c r="PW19" s="64"/>
      <c r="PX19" s="64"/>
      <c r="PY19" s="64"/>
      <c r="PZ19" s="64"/>
      <c r="QA19" s="64"/>
      <c r="QB19" s="64"/>
      <c r="QC19" s="64"/>
      <c r="QD19" s="64"/>
      <c r="QE19" s="64"/>
      <c r="QF19" s="64"/>
      <c r="QG19" s="64"/>
      <c r="QH19" s="64"/>
      <c r="QI19" s="64"/>
      <c r="QJ19" s="64"/>
      <c r="QK19" s="64"/>
      <c r="QL19" s="64"/>
      <c r="QM19" s="64"/>
      <c r="QN19" s="64"/>
      <c r="QO19" s="64"/>
      <c r="QP19" s="64"/>
      <c r="QQ19" s="64"/>
      <c r="QR19" s="64"/>
      <c r="QS19" s="64"/>
      <c r="QT19" s="64"/>
      <c r="QU19" s="64"/>
      <c r="QV19" s="64"/>
      <c r="QW19" s="64"/>
      <c r="QX19" s="64"/>
      <c r="QY19" s="64"/>
      <c r="QZ19" s="64"/>
      <c r="RA19" s="64"/>
      <c r="RB19" s="64"/>
      <c r="RC19" s="64"/>
      <c r="RD19" s="64"/>
      <c r="RE19" s="64"/>
      <c r="RF19" s="64"/>
      <c r="RG19" s="64"/>
      <c r="RH19" s="64"/>
      <c r="RI19" s="64"/>
      <c r="RJ19" s="64"/>
      <c r="RK19" s="64"/>
      <c r="RL19" s="64"/>
      <c r="RM19" s="64"/>
      <c r="RN19" s="64"/>
      <c r="RO19" s="64"/>
      <c r="RP19" s="64"/>
      <c r="RQ19" s="64"/>
      <c r="RR19" s="64"/>
      <c r="RS19" s="64"/>
      <c r="RT19" s="64"/>
      <c r="RU19" s="64"/>
      <c r="RV19" s="64"/>
      <c r="RW19" s="64"/>
      <c r="RX19" s="64"/>
      <c r="RY19" s="64"/>
      <c r="RZ19" s="64"/>
      <c r="SA19" s="64"/>
      <c r="SB19" s="64"/>
      <c r="SC19" s="64"/>
      <c r="SD19" s="64"/>
      <c r="SE19" s="64"/>
      <c r="SF19" s="64"/>
      <c r="SG19" s="64"/>
      <c r="SH19" s="64"/>
      <c r="SI19" s="64"/>
      <c r="SJ19" s="64"/>
      <c r="SK19" s="64"/>
      <c r="SL19" s="64"/>
      <c r="SM19" s="64"/>
      <c r="SN19" s="64"/>
      <c r="SO19" s="64"/>
      <c r="SP19" s="64"/>
      <c r="SQ19" s="64"/>
      <c r="SR19" s="64"/>
      <c r="SS19" s="64"/>
      <c r="ST19" s="64"/>
      <c r="SU19" s="64"/>
      <c r="SV19" s="64"/>
      <c r="SW19" s="64"/>
      <c r="SX19" s="64"/>
      <c r="SY19" s="64"/>
      <c r="SZ19" s="64"/>
      <c r="TA19" s="64"/>
      <c r="TB19" s="64"/>
      <c r="TC19" s="64"/>
      <c r="TD19" s="64"/>
      <c r="TE19" s="64"/>
      <c r="TF19" s="64"/>
      <c r="TG19" s="64"/>
      <c r="TH19" s="64"/>
      <c r="TI19" s="64"/>
      <c r="TJ19" s="64"/>
      <c r="TK19" s="64"/>
      <c r="TL19" s="64"/>
      <c r="TM19" s="64"/>
      <c r="TN19" s="64"/>
      <c r="TO19" s="64"/>
      <c r="TP19" s="64"/>
      <c r="TQ19" s="64"/>
      <c r="TR19" s="64"/>
      <c r="TS19" s="64"/>
      <c r="TT19" s="64"/>
      <c r="TU19" s="64"/>
      <c r="TV19" s="64"/>
      <c r="TW19" s="64"/>
      <c r="TX19" s="64"/>
      <c r="TY19" s="64"/>
      <c r="TZ19" s="64"/>
      <c r="UA19" s="64"/>
      <c r="UB19" s="64"/>
      <c r="UC19" s="64"/>
      <c r="UD19" s="64"/>
      <c r="UE19" s="64"/>
      <c r="UF19" s="64"/>
      <c r="UG19" s="64"/>
      <c r="UH19" s="64"/>
      <c r="UI19" s="64"/>
      <c r="UJ19" s="64"/>
      <c r="UK19" s="64"/>
      <c r="UL19" s="64"/>
      <c r="UM19" s="64"/>
      <c r="UN19" s="64"/>
      <c r="UO19" s="64"/>
      <c r="UP19" s="64"/>
      <c r="UQ19" s="64"/>
      <c r="UR19" s="64"/>
      <c r="US19" s="64"/>
      <c r="UT19" s="64"/>
      <c r="UU19" s="64"/>
      <c r="UV19" s="64"/>
      <c r="UW19" s="64"/>
      <c r="UX19" s="64"/>
      <c r="UY19" s="64"/>
      <c r="UZ19" s="64"/>
      <c r="VA19" s="64"/>
      <c r="VB19" s="64"/>
      <c r="VC19" s="64"/>
      <c r="VD19" s="64"/>
      <c r="VE19" s="64"/>
      <c r="VF19" s="64"/>
      <c r="VG19" s="64"/>
      <c r="VH19" s="64"/>
      <c r="VI19" s="64"/>
      <c r="VJ19" s="64"/>
      <c r="VK19" s="64"/>
      <c r="VL19" s="64"/>
      <c r="VM19" s="64"/>
      <c r="VN19" s="64"/>
      <c r="VO19" s="64"/>
      <c r="VP19" s="64"/>
      <c r="VQ19" s="64"/>
      <c r="VR19" s="64"/>
      <c r="VS19" s="64"/>
      <c r="VT19" s="64"/>
      <c r="VU19" s="64"/>
      <c r="VV19" s="64"/>
      <c r="VW19" s="64"/>
      <c r="VX19" s="64"/>
      <c r="VY19" s="64"/>
      <c r="VZ19" s="64"/>
      <c r="WA19" s="64"/>
      <c r="WB19" s="64"/>
      <c r="WC19" s="64"/>
      <c r="WD19" s="64"/>
      <c r="WE19" s="64"/>
      <c r="WF19" s="64"/>
      <c r="WG19" s="64"/>
      <c r="WH19" s="64"/>
      <c r="WI19" s="64"/>
      <c r="WJ19" s="64"/>
      <c r="WK19" s="64"/>
      <c r="WL19" s="64"/>
      <c r="WM19" s="64"/>
      <c r="WN19" s="64"/>
      <c r="WO19" s="64"/>
      <c r="WP19" s="64"/>
      <c r="WQ19" s="64"/>
      <c r="WR19" s="64"/>
      <c r="WS19" s="64"/>
      <c r="WT19" s="64"/>
      <c r="WU19" s="64"/>
      <c r="WV19" s="64"/>
      <c r="WW19" s="64"/>
      <c r="WX19" s="64"/>
      <c r="WY19" s="64"/>
      <c r="WZ19" s="64"/>
      <c r="XA19" s="64"/>
      <c r="XB19" s="64"/>
      <c r="XC19" s="64"/>
      <c r="XD19" s="64"/>
      <c r="XE19" s="64"/>
      <c r="XF19" s="64"/>
      <c r="XG19" s="64"/>
      <c r="XH19" s="64"/>
      <c r="XI19" s="64"/>
      <c r="XJ19" s="64"/>
      <c r="XK19" s="64"/>
      <c r="XL19" s="64"/>
      <c r="XM19" s="64"/>
      <c r="XN19" s="64"/>
      <c r="XO19" s="64"/>
      <c r="XP19" s="64"/>
      <c r="XQ19" s="64"/>
      <c r="XR19" s="64"/>
      <c r="XS19" s="64"/>
      <c r="XT19" s="64"/>
      <c r="XU19" s="64"/>
      <c r="XV19" s="64"/>
      <c r="XW19" s="64"/>
      <c r="XX19" s="64"/>
      <c r="XY19" s="64"/>
      <c r="XZ19" s="64"/>
      <c r="YA19" s="64"/>
      <c r="YB19" s="64"/>
      <c r="YC19" s="64"/>
      <c r="YD19" s="64"/>
      <c r="YE19" s="64"/>
      <c r="YF19" s="64"/>
      <c r="YG19" s="64"/>
      <c r="YH19" s="64"/>
      <c r="YI19" s="64"/>
      <c r="YJ19" s="64"/>
      <c r="YK19" s="64"/>
      <c r="YL19" s="64"/>
      <c r="YM19" s="64"/>
      <c r="YN19" s="64"/>
      <c r="YO19" s="64"/>
      <c r="YP19" s="64"/>
      <c r="YQ19" s="64"/>
      <c r="YR19" s="64"/>
      <c r="YS19" s="64"/>
      <c r="YT19" s="64"/>
      <c r="YU19" s="64"/>
      <c r="YV19" s="64"/>
      <c r="YW19" s="64"/>
      <c r="YX19" s="64"/>
      <c r="YY19" s="64"/>
      <c r="YZ19" s="64"/>
      <c r="ZA19" s="64"/>
      <c r="ZB19" s="64"/>
      <c r="ZC19" s="64"/>
      <c r="ZD19" s="64"/>
      <c r="ZE19" s="64"/>
      <c r="ZF19" s="64"/>
      <c r="ZG19" s="64"/>
      <c r="ZH19" s="64"/>
      <c r="ZI19" s="64"/>
      <c r="ZJ19" s="64"/>
      <c r="ZK19" s="64"/>
      <c r="ZL19" s="64"/>
      <c r="ZM19" s="64"/>
      <c r="ZN19" s="64"/>
      <c r="ZO19" s="64"/>
      <c r="ZP19" s="64"/>
      <c r="ZQ19" s="64"/>
      <c r="ZR19" s="64"/>
      <c r="ZS19" s="64"/>
      <c r="ZT19" s="64"/>
      <c r="ZU19" s="64"/>
      <c r="ZV19" s="64"/>
      <c r="ZW19" s="64"/>
      <c r="ZX19" s="64"/>
      <c r="ZY19" s="64"/>
      <c r="ZZ19" s="64"/>
      <c r="AAA19" s="64"/>
      <c r="AAB19" s="64"/>
      <c r="AAC19" s="64"/>
      <c r="AAD19" s="64"/>
      <c r="AAE19" s="64"/>
      <c r="AAF19" s="64"/>
      <c r="AAG19" s="64"/>
      <c r="AAH19" s="64"/>
      <c r="AAI19" s="64"/>
      <c r="AAJ19" s="64"/>
      <c r="AAK19" s="64"/>
      <c r="AAL19" s="64"/>
      <c r="AAM19" s="64"/>
      <c r="AAN19" s="64"/>
      <c r="AAO19" s="64"/>
      <c r="AAP19" s="64"/>
      <c r="AAQ19" s="64"/>
      <c r="AAR19" s="64"/>
      <c r="AAS19" s="64"/>
      <c r="AAT19" s="64"/>
      <c r="AAU19" s="64"/>
      <c r="AAV19" s="64"/>
      <c r="AAW19" s="64"/>
      <c r="AAX19" s="64"/>
      <c r="AAY19" s="64"/>
      <c r="AAZ19" s="64"/>
      <c r="ABA19" s="64"/>
      <c r="ABB19" s="64"/>
      <c r="ABC19" s="64"/>
      <c r="ABD19" s="64"/>
      <c r="ABE19" s="64"/>
      <c r="ABF19" s="64"/>
      <c r="ABG19" s="64"/>
      <c r="ABH19" s="64"/>
      <c r="ABI19" s="64"/>
      <c r="ABJ19" s="64"/>
      <c r="ABK19" s="64"/>
      <c r="ABL19" s="64"/>
      <c r="ABM19" s="64"/>
      <c r="ABN19" s="64"/>
      <c r="ABO19" s="64"/>
      <c r="ABP19" s="64"/>
      <c r="ABQ19" s="64"/>
      <c r="ABR19" s="64"/>
      <c r="ABS19" s="64"/>
      <c r="ABT19" s="64"/>
      <c r="ABU19" s="64"/>
      <c r="ABV19" s="64"/>
      <c r="ABW19" s="64"/>
      <c r="ABX19" s="64"/>
      <c r="ABY19" s="64"/>
      <c r="ABZ19" s="64"/>
      <c r="ACA19" s="64"/>
      <c r="ACB19" s="64"/>
      <c r="ACC19" s="64"/>
      <c r="ACD19" s="64"/>
      <c r="ACE19" s="64"/>
      <c r="ACF19" s="64"/>
      <c r="ACG19" s="64"/>
      <c r="ACH19" s="64"/>
      <c r="ACI19" s="64"/>
      <c r="ACJ19" s="64"/>
      <c r="ACK19" s="64"/>
      <c r="ACL19" s="64"/>
      <c r="ACM19" s="64"/>
      <c r="ACN19" s="64"/>
      <c r="ACO19" s="64"/>
      <c r="ACP19" s="64"/>
      <c r="ACQ19" s="64"/>
      <c r="ACR19" s="64"/>
      <c r="ACS19" s="64"/>
      <c r="ACT19" s="64"/>
      <c r="ACU19" s="64"/>
      <c r="ACV19" s="64"/>
      <c r="ACW19" s="64"/>
      <c r="ACX19" s="64"/>
      <c r="ACY19" s="64"/>
      <c r="ACZ19" s="64"/>
      <c r="ADA19" s="64"/>
      <c r="ADB19" s="64"/>
      <c r="ADC19" s="64"/>
      <c r="ADD19" s="64"/>
      <c r="ADE19" s="64"/>
      <c r="ADF19" s="64"/>
      <c r="ADG19" s="64"/>
      <c r="ADH19" s="64"/>
      <c r="ADI19" s="64"/>
      <c r="ADJ19" s="64"/>
      <c r="ADK19" s="64"/>
      <c r="ADL19" s="64"/>
      <c r="ADM19" s="64"/>
      <c r="ADN19" s="64"/>
      <c r="ADO19" s="64"/>
      <c r="ADP19" s="64"/>
      <c r="ADQ19" s="64"/>
      <c r="ADR19" s="64"/>
      <c r="ADS19" s="64"/>
      <c r="ADT19" s="64"/>
      <c r="ADU19" s="64"/>
      <c r="ADV19" s="64"/>
      <c r="ADW19" s="64"/>
      <c r="ADX19" s="64"/>
      <c r="ADY19" s="64"/>
      <c r="ADZ19" s="64"/>
      <c r="AEA19" s="64"/>
      <c r="AEB19" s="64"/>
      <c r="AEC19" s="64"/>
      <c r="AED19" s="64"/>
      <c r="AEE19" s="64"/>
      <c r="AEF19" s="64"/>
      <c r="AEG19" s="64"/>
      <c r="AEH19" s="64"/>
      <c r="AEI19" s="64"/>
      <c r="AEJ19" s="64"/>
      <c r="AEK19" s="64"/>
      <c r="AEL19" s="64"/>
      <c r="AEM19" s="64"/>
      <c r="AEN19" s="64"/>
      <c r="AEO19" s="64"/>
      <c r="AEP19" s="64"/>
      <c r="AEQ19" s="64"/>
      <c r="AER19" s="64"/>
      <c r="AES19" s="64"/>
      <c r="AET19" s="64"/>
      <c r="AEU19" s="64"/>
      <c r="AEV19" s="64"/>
      <c r="AEW19" s="64"/>
      <c r="AEX19" s="64"/>
      <c r="AEY19" s="64"/>
      <c r="AEZ19" s="64"/>
      <c r="AFA19" s="64"/>
      <c r="AFB19" s="64"/>
      <c r="AFC19" s="64"/>
      <c r="AFD19" s="64"/>
      <c r="AFE19" s="64"/>
      <c r="AFF19" s="64"/>
      <c r="AFG19" s="64"/>
      <c r="AFH19" s="64"/>
      <c r="AFI19" s="64"/>
      <c r="AFJ19" s="64"/>
      <c r="AFK19" s="64"/>
      <c r="AFL19" s="64"/>
      <c r="AFM19" s="64"/>
      <c r="AFN19" s="64"/>
      <c r="AFO19" s="64"/>
      <c r="AFP19" s="64"/>
      <c r="AFQ19" s="64"/>
      <c r="AFR19" s="64"/>
      <c r="AFS19" s="64"/>
      <c r="AFT19" s="64"/>
      <c r="AFU19" s="64"/>
      <c r="AFV19" s="64"/>
      <c r="AFW19" s="64"/>
      <c r="AFX19" s="64"/>
      <c r="AFY19" s="64"/>
      <c r="AFZ19" s="64"/>
      <c r="AGA19" s="64"/>
      <c r="AGB19" s="64"/>
      <c r="AGC19" s="64"/>
      <c r="AGD19" s="64"/>
      <c r="AGE19" s="64"/>
      <c r="AGF19" s="64"/>
      <c r="AGG19" s="64"/>
      <c r="AGH19" s="64"/>
      <c r="AGI19" s="64"/>
      <c r="AGJ19" s="64"/>
      <c r="AGK19" s="64"/>
      <c r="AGL19" s="64"/>
      <c r="AGM19" s="64"/>
      <c r="AGN19" s="64"/>
      <c r="AGO19" s="64"/>
      <c r="AGP19" s="64"/>
      <c r="AGQ19" s="64"/>
      <c r="AGR19" s="64"/>
      <c r="AGS19" s="64"/>
      <c r="AGT19" s="64"/>
      <c r="AGU19" s="64"/>
      <c r="AGV19" s="64"/>
      <c r="AGW19" s="64"/>
      <c r="AGX19" s="64"/>
      <c r="AGY19" s="64"/>
      <c r="AGZ19" s="64"/>
      <c r="AHA19" s="64"/>
      <c r="AHB19" s="64"/>
      <c r="AHC19" s="64"/>
      <c r="AHD19" s="64"/>
      <c r="AHE19" s="64"/>
      <c r="AHF19" s="64"/>
      <c r="AHG19" s="64"/>
      <c r="AHH19" s="64"/>
      <c r="AHI19" s="64"/>
      <c r="AHJ19" s="64"/>
      <c r="AHK19" s="64"/>
      <c r="AHL19" s="64"/>
      <c r="AHM19" s="64"/>
      <c r="AHN19" s="64"/>
      <c r="AHO19" s="64"/>
      <c r="AHP19" s="64"/>
      <c r="AHQ19" s="64"/>
      <c r="AHR19" s="64"/>
      <c r="AHS19" s="64"/>
      <c r="AHT19" s="64"/>
      <c r="AHU19" s="64"/>
      <c r="AHV19" s="64"/>
      <c r="AHW19" s="64"/>
      <c r="AHX19" s="64"/>
      <c r="AHY19" s="64"/>
      <c r="AHZ19" s="64"/>
      <c r="AIA19" s="64"/>
      <c r="AIB19" s="64"/>
      <c r="AIC19" s="64"/>
      <c r="AID19" s="64"/>
      <c r="AIE19" s="64"/>
      <c r="AIF19" s="64"/>
      <c r="AIG19" s="64"/>
      <c r="AIH19" s="64"/>
      <c r="AII19" s="64"/>
      <c r="AIJ19" s="64"/>
      <c r="AIK19" s="64"/>
      <c r="AIL19" s="64"/>
      <c r="AIM19" s="64"/>
      <c r="AIN19" s="64"/>
      <c r="AIO19" s="64"/>
      <c r="AIP19" s="64"/>
      <c r="AIQ19" s="64"/>
      <c r="AIR19" s="64"/>
      <c r="AIS19" s="64"/>
      <c r="AIT19" s="64"/>
      <c r="AIU19" s="64"/>
      <c r="AIV19" s="64"/>
      <c r="AIW19" s="64"/>
      <c r="AIX19" s="64"/>
      <c r="AIY19" s="64"/>
      <c r="AIZ19" s="64"/>
      <c r="AJA19" s="64"/>
      <c r="AJB19" s="64"/>
      <c r="AJC19" s="64"/>
      <c r="AJD19" s="64"/>
      <c r="AJE19" s="64"/>
      <c r="AJF19" s="64"/>
      <c r="AJG19" s="64"/>
      <c r="AJH19" s="64"/>
      <c r="AJI19" s="64"/>
      <c r="AJJ19" s="64"/>
      <c r="AJK19" s="64"/>
      <c r="AJL19" s="64"/>
      <c r="AJM19" s="64"/>
      <c r="AJN19" s="64"/>
      <c r="AJO19" s="64"/>
      <c r="AJP19" s="64"/>
      <c r="AJQ19" s="64"/>
      <c r="AJR19" s="64"/>
      <c r="AJS19" s="64"/>
      <c r="AJT19" s="64"/>
      <c r="AJU19" s="64"/>
      <c r="AJV19" s="64"/>
      <c r="AJW19" s="64"/>
      <c r="AJX19" s="64"/>
      <c r="AJY19" s="64"/>
      <c r="AJZ19" s="64"/>
      <c r="AKA19" s="64"/>
      <c r="AKB19" s="64"/>
      <c r="AKC19" s="64"/>
      <c r="AKD19" s="64"/>
      <c r="AKE19" s="64"/>
      <c r="AKF19" s="64"/>
      <c r="AKG19" s="64"/>
      <c r="AKH19" s="64"/>
      <c r="AKI19" s="64"/>
      <c r="AKJ19" s="64"/>
      <c r="AKK19" s="64"/>
      <c r="AKL19" s="64"/>
      <c r="AKM19" s="64"/>
      <c r="AKN19" s="64"/>
      <c r="AKO19" s="64"/>
      <c r="AKP19" s="64"/>
      <c r="AKQ19" s="64"/>
      <c r="AKR19" s="64"/>
      <c r="AKS19" s="64"/>
      <c r="AKT19" s="64"/>
      <c r="AKU19" s="64"/>
      <c r="AKV19" s="64"/>
      <c r="AKW19" s="64"/>
      <c r="AKX19" s="64"/>
      <c r="AKY19" s="64"/>
      <c r="AKZ19" s="64"/>
      <c r="ALA19" s="64"/>
      <c r="ALB19" s="64"/>
      <c r="ALC19" s="64"/>
      <c r="ALD19" s="64"/>
      <c r="ALE19" s="64"/>
      <c r="ALF19" s="64"/>
      <c r="ALG19" s="64"/>
      <c r="ALH19" s="64"/>
      <c r="ALI19" s="64"/>
      <c r="ALJ19" s="64"/>
      <c r="ALK19" s="64"/>
      <c r="ALL19" s="64"/>
      <c r="ALM19" s="64"/>
      <c r="ALN19" s="64"/>
      <c r="ALO19" s="64"/>
      <c r="ALP19" s="64"/>
      <c r="ALQ19" s="64"/>
      <c r="ALR19" s="64"/>
      <c r="ALS19" s="64"/>
      <c r="ALT19" s="64"/>
      <c r="ALU19" s="64"/>
      <c r="ALV19" s="64"/>
      <c r="ALW19" s="64"/>
      <c r="ALX19" s="64"/>
      <c r="ALY19" s="64"/>
      <c r="ALZ19" s="64"/>
      <c r="AMA19" s="64"/>
      <c r="AMB19" s="64"/>
      <c r="AMC19" s="64"/>
      <c r="AMD19" s="64"/>
      <c r="AME19" s="64"/>
      <c r="AMF19" s="64"/>
      <c r="AMG19" s="64"/>
      <c r="AMH19" s="64"/>
      <c r="AMI19" s="64"/>
      <c r="AMJ19" s="64"/>
    </row>
    <row r="20" spans="1:1024" s="65" customFormat="1" ht="369.75" customHeight="1" x14ac:dyDescent="0.3">
      <c r="A20" s="36" t="s">
        <v>237</v>
      </c>
      <c r="B20" s="36" t="s">
        <v>238</v>
      </c>
      <c r="C20" s="37" t="s">
        <v>239</v>
      </c>
      <c r="D20" s="51" t="s">
        <v>483</v>
      </c>
      <c r="E20" s="52" t="s">
        <v>484</v>
      </c>
      <c r="F20" s="51" t="s">
        <v>485</v>
      </c>
      <c r="G20" s="52" t="s">
        <v>486</v>
      </c>
      <c r="H20" s="53" t="s">
        <v>11</v>
      </c>
      <c r="I20" s="52" t="s">
        <v>12</v>
      </c>
      <c r="J20" s="51" t="s">
        <v>487</v>
      </c>
      <c r="K20" s="52" t="s">
        <v>488</v>
      </c>
      <c r="L20" s="51" t="s">
        <v>489</v>
      </c>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c r="DD20" s="64"/>
      <c r="DE20" s="64"/>
      <c r="DF20" s="64"/>
      <c r="DG20" s="64"/>
      <c r="DH20" s="64"/>
      <c r="DI20" s="64"/>
      <c r="DJ20" s="64"/>
      <c r="DK20" s="64"/>
      <c r="DL20" s="64"/>
      <c r="DM20" s="64"/>
      <c r="DN20" s="64"/>
      <c r="DO20" s="64"/>
      <c r="DP20" s="64"/>
      <c r="DQ20" s="64"/>
      <c r="DR20" s="64"/>
      <c r="DS20" s="64"/>
      <c r="DT20" s="64"/>
      <c r="DU20" s="64"/>
      <c r="DV20" s="64"/>
      <c r="DW20" s="64"/>
      <c r="DX20" s="64"/>
      <c r="DY20" s="64"/>
      <c r="DZ20" s="64"/>
      <c r="EA20" s="64"/>
      <c r="EB20" s="64"/>
      <c r="EC20" s="64"/>
      <c r="ED20" s="64"/>
      <c r="EE20" s="64"/>
      <c r="EF20" s="64"/>
      <c r="EG20" s="64"/>
      <c r="EH20" s="64"/>
      <c r="EI20" s="64"/>
      <c r="EJ20" s="64"/>
      <c r="EK20" s="64"/>
      <c r="EL20" s="64"/>
      <c r="EM20" s="64"/>
      <c r="EN20" s="64"/>
      <c r="EO20" s="64"/>
      <c r="EP20" s="64"/>
      <c r="EQ20" s="64"/>
      <c r="ER20" s="64"/>
      <c r="ES20" s="64"/>
      <c r="ET20" s="64"/>
      <c r="EU20" s="64"/>
      <c r="EV20" s="64"/>
      <c r="EW20" s="64"/>
      <c r="EX20" s="64"/>
      <c r="EY20" s="64"/>
      <c r="EZ20" s="64"/>
      <c r="FA20" s="64"/>
      <c r="FB20" s="64"/>
      <c r="FC20" s="64"/>
      <c r="FD20" s="64"/>
      <c r="FE20" s="64"/>
      <c r="FF20" s="64"/>
      <c r="FG20" s="64"/>
      <c r="FH20" s="64"/>
      <c r="FI20" s="64"/>
      <c r="FJ20" s="64"/>
      <c r="FK20" s="64"/>
      <c r="FL20" s="64"/>
      <c r="FM20" s="64"/>
      <c r="FN20" s="64"/>
      <c r="FO20" s="64"/>
      <c r="FP20" s="64"/>
      <c r="FQ20" s="64"/>
      <c r="FR20" s="64"/>
      <c r="FS20" s="64"/>
      <c r="FT20" s="64"/>
      <c r="FU20" s="64"/>
      <c r="FV20" s="64"/>
      <c r="FW20" s="64"/>
      <c r="FX20" s="64"/>
      <c r="FY20" s="64"/>
      <c r="FZ20" s="64"/>
      <c r="GA20" s="64"/>
      <c r="GB20" s="64"/>
      <c r="GC20" s="64"/>
      <c r="GD20" s="64"/>
      <c r="GE20" s="64"/>
      <c r="GF20" s="64"/>
      <c r="GG20" s="64"/>
      <c r="GH20" s="64"/>
      <c r="GI20" s="64"/>
      <c r="GJ20" s="64"/>
      <c r="GK20" s="64"/>
      <c r="GL20" s="64"/>
      <c r="GM20" s="64"/>
      <c r="GN20" s="64"/>
      <c r="GO20" s="64"/>
      <c r="GP20" s="64"/>
      <c r="GQ20" s="64"/>
      <c r="GR20" s="64"/>
      <c r="GS20" s="64"/>
      <c r="GT20" s="64"/>
      <c r="GU20" s="64"/>
      <c r="GV20" s="64"/>
      <c r="GW20" s="64"/>
      <c r="GX20" s="64"/>
      <c r="GY20" s="64"/>
      <c r="GZ20" s="64"/>
      <c r="HA20" s="64"/>
      <c r="HB20" s="64"/>
      <c r="HC20" s="64"/>
      <c r="HD20" s="64"/>
      <c r="HE20" s="64"/>
      <c r="HF20" s="64"/>
      <c r="HG20" s="64"/>
      <c r="HH20" s="64"/>
      <c r="HI20" s="64"/>
      <c r="HJ20" s="64"/>
      <c r="HK20" s="64"/>
      <c r="HL20" s="64"/>
      <c r="HM20" s="64"/>
      <c r="HN20" s="64"/>
      <c r="HO20" s="64"/>
      <c r="HP20" s="64"/>
      <c r="HQ20" s="64"/>
      <c r="HR20" s="64"/>
      <c r="HS20" s="64"/>
      <c r="HT20" s="64"/>
      <c r="HU20" s="64"/>
      <c r="HV20" s="64"/>
      <c r="HW20" s="64"/>
      <c r="HX20" s="64"/>
      <c r="HY20" s="64"/>
      <c r="HZ20" s="64"/>
      <c r="IA20" s="64"/>
      <c r="IB20" s="64"/>
      <c r="IC20" s="64"/>
      <c r="ID20" s="64"/>
      <c r="IE20" s="64"/>
      <c r="IF20" s="64"/>
      <c r="IG20" s="64"/>
      <c r="IH20" s="64"/>
      <c r="II20" s="64"/>
      <c r="IJ20" s="64"/>
      <c r="IK20" s="64"/>
      <c r="IL20" s="64"/>
      <c r="IM20" s="64"/>
      <c r="IN20" s="64"/>
      <c r="IO20" s="64"/>
      <c r="IP20" s="64"/>
      <c r="IQ20" s="64"/>
      <c r="IR20" s="64"/>
      <c r="IS20" s="64"/>
      <c r="IT20" s="64"/>
      <c r="IU20" s="64"/>
      <c r="IV20" s="64"/>
      <c r="IW20" s="64"/>
      <c r="IX20" s="64"/>
      <c r="IY20" s="64"/>
      <c r="IZ20" s="64"/>
      <c r="JA20" s="64"/>
      <c r="JB20" s="64"/>
      <c r="JC20" s="64"/>
      <c r="JD20" s="64"/>
      <c r="JE20" s="64"/>
      <c r="JF20" s="64"/>
      <c r="JG20" s="64"/>
      <c r="JH20" s="64"/>
      <c r="JI20" s="64"/>
      <c r="JJ20" s="64"/>
      <c r="JK20" s="64"/>
      <c r="JL20" s="64"/>
      <c r="JM20" s="64"/>
      <c r="JN20" s="64"/>
      <c r="JO20" s="64"/>
      <c r="JP20" s="64"/>
      <c r="JQ20" s="64"/>
      <c r="JR20" s="64"/>
      <c r="JS20" s="64"/>
      <c r="JT20" s="64"/>
      <c r="JU20" s="64"/>
      <c r="JV20" s="64"/>
      <c r="JW20" s="64"/>
      <c r="JX20" s="64"/>
      <c r="JY20" s="64"/>
      <c r="JZ20" s="64"/>
      <c r="KA20" s="64"/>
      <c r="KB20" s="64"/>
      <c r="KC20" s="64"/>
      <c r="KD20" s="64"/>
      <c r="KE20" s="64"/>
      <c r="KF20" s="64"/>
      <c r="KG20" s="64"/>
      <c r="KH20" s="64"/>
      <c r="KI20" s="64"/>
      <c r="KJ20" s="64"/>
      <c r="KK20" s="64"/>
      <c r="KL20" s="64"/>
      <c r="KM20" s="64"/>
      <c r="KN20" s="64"/>
      <c r="KO20" s="64"/>
      <c r="KP20" s="64"/>
      <c r="KQ20" s="64"/>
      <c r="KR20" s="64"/>
      <c r="KS20" s="64"/>
      <c r="KT20" s="64"/>
      <c r="KU20" s="64"/>
      <c r="KV20" s="64"/>
      <c r="KW20" s="64"/>
      <c r="KX20" s="64"/>
      <c r="KY20" s="64"/>
      <c r="KZ20" s="64"/>
      <c r="LA20" s="64"/>
      <c r="LB20" s="64"/>
      <c r="LC20" s="64"/>
      <c r="LD20" s="64"/>
      <c r="LE20" s="64"/>
      <c r="LF20" s="64"/>
      <c r="LG20" s="64"/>
      <c r="LH20" s="64"/>
      <c r="LI20" s="64"/>
      <c r="LJ20" s="64"/>
      <c r="LK20" s="64"/>
      <c r="LL20" s="64"/>
      <c r="LM20" s="64"/>
      <c r="LN20" s="64"/>
      <c r="LO20" s="64"/>
      <c r="LP20" s="64"/>
      <c r="LQ20" s="64"/>
      <c r="LR20" s="64"/>
      <c r="LS20" s="64"/>
      <c r="LT20" s="64"/>
      <c r="LU20" s="64"/>
      <c r="LV20" s="64"/>
      <c r="LW20" s="64"/>
      <c r="LX20" s="64"/>
      <c r="LY20" s="64"/>
      <c r="LZ20" s="64"/>
      <c r="MA20" s="64"/>
      <c r="MB20" s="64"/>
      <c r="MC20" s="64"/>
      <c r="MD20" s="64"/>
      <c r="ME20" s="64"/>
      <c r="MF20" s="64"/>
      <c r="MG20" s="64"/>
      <c r="MH20" s="64"/>
      <c r="MI20" s="64"/>
      <c r="MJ20" s="64"/>
      <c r="MK20" s="64"/>
      <c r="ML20" s="64"/>
      <c r="MM20" s="64"/>
      <c r="MN20" s="64"/>
      <c r="MO20" s="64"/>
      <c r="MP20" s="64"/>
      <c r="MQ20" s="64"/>
      <c r="MR20" s="64"/>
      <c r="MS20" s="64"/>
      <c r="MT20" s="64"/>
      <c r="MU20" s="64"/>
      <c r="MV20" s="64"/>
      <c r="MW20" s="64"/>
      <c r="MX20" s="64"/>
      <c r="MY20" s="64"/>
      <c r="MZ20" s="64"/>
      <c r="NA20" s="64"/>
      <c r="NB20" s="64"/>
      <c r="NC20" s="64"/>
      <c r="ND20" s="64"/>
      <c r="NE20" s="64"/>
      <c r="NF20" s="64"/>
      <c r="NG20" s="64"/>
      <c r="NH20" s="64"/>
      <c r="NI20" s="64"/>
      <c r="NJ20" s="64"/>
      <c r="NK20" s="64"/>
      <c r="NL20" s="64"/>
      <c r="NM20" s="64"/>
      <c r="NN20" s="64"/>
      <c r="NO20" s="64"/>
      <c r="NP20" s="64"/>
      <c r="NQ20" s="64"/>
      <c r="NR20" s="64"/>
      <c r="NS20" s="64"/>
      <c r="NT20" s="64"/>
      <c r="NU20" s="64"/>
      <c r="NV20" s="64"/>
      <c r="NW20" s="64"/>
      <c r="NX20" s="64"/>
      <c r="NY20" s="64"/>
      <c r="NZ20" s="64"/>
      <c r="OA20" s="64"/>
      <c r="OB20" s="64"/>
      <c r="OC20" s="64"/>
      <c r="OD20" s="64"/>
      <c r="OE20" s="64"/>
      <c r="OF20" s="64"/>
      <c r="OG20" s="64"/>
      <c r="OH20" s="64"/>
      <c r="OI20" s="64"/>
      <c r="OJ20" s="64"/>
      <c r="OK20" s="64"/>
      <c r="OL20" s="64"/>
      <c r="OM20" s="64"/>
      <c r="ON20" s="64"/>
      <c r="OO20" s="64"/>
      <c r="OP20" s="64"/>
      <c r="OQ20" s="64"/>
      <c r="OR20" s="64"/>
      <c r="OS20" s="64"/>
      <c r="OT20" s="64"/>
      <c r="OU20" s="64"/>
      <c r="OV20" s="64"/>
      <c r="OW20" s="64"/>
      <c r="OX20" s="64"/>
      <c r="OY20" s="64"/>
      <c r="OZ20" s="64"/>
      <c r="PA20" s="64"/>
      <c r="PB20" s="64"/>
      <c r="PC20" s="64"/>
      <c r="PD20" s="64"/>
      <c r="PE20" s="64"/>
      <c r="PF20" s="64"/>
      <c r="PG20" s="64"/>
      <c r="PH20" s="64"/>
      <c r="PI20" s="64"/>
      <c r="PJ20" s="64"/>
      <c r="PK20" s="64"/>
      <c r="PL20" s="64"/>
      <c r="PM20" s="64"/>
      <c r="PN20" s="64"/>
      <c r="PO20" s="64"/>
      <c r="PP20" s="64"/>
      <c r="PQ20" s="64"/>
      <c r="PR20" s="64"/>
      <c r="PS20" s="64"/>
      <c r="PT20" s="64"/>
      <c r="PU20" s="64"/>
      <c r="PV20" s="64"/>
      <c r="PW20" s="64"/>
      <c r="PX20" s="64"/>
      <c r="PY20" s="64"/>
      <c r="PZ20" s="64"/>
      <c r="QA20" s="64"/>
      <c r="QB20" s="64"/>
      <c r="QC20" s="64"/>
      <c r="QD20" s="64"/>
      <c r="QE20" s="64"/>
      <c r="QF20" s="64"/>
      <c r="QG20" s="64"/>
      <c r="QH20" s="64"/>
      <c r="QI20" s="64"/>
      <c r="QJ20" s="64"/>
      <c r="QK20" s="64"/>
      <c r="QL20" s="64"/>
      <c r="QM20" s="64"/>
      <c r="QN20" s="64"/>
      <c r="QO20" s="64"/>
      <c r="QP20" s="64"/>
      <c r="QQ20" s="64"/>
      <c r="QR20" s="64"/>
      <c r="QS20" s="64"/>
      <c r="QT20" s="64"/>
      <c r="QU20" s="64"/>
      <c r="QV20" s="64"/>
      <c r="QW20" s="64"/>
      <c r="QX20" s="64"/>
      <c r="QY20" s="64"/>
      <c r="QZ20" s="64"/>
      <c r="RA20" s="64"/>
      <c r="RB20" s="64"/>
      <c r="RC20" s="64"/>
      <c r="RD20" s="64"/>
      <c r="RE20" s="64"/>
      <c r="RF20" s="64"/>
      <c r="RG20" s="64"/>
      <c r="RH20" s="64"/>
      <c r="RI20" s="64"/>
      <c r="RJ20" s="64"/>
      <c r="RK20" s="64"/>
      <c r="RL20" s="64"/>
      <c r="RM20" s="64"/>
      <c r="RN20" s="64"/>
      <c r="RO20" s="64"/>
      <c r="RP20" s="64"/>
      <c r="RQ20" s="64"/>
      <c r="RR20" s="64"/>
      <c r="RS20" s="64"/>
      <c r="RT20" s="64"/>
      <c r="RU20" s="64"/>
      <c r="RV20" s="64"/>
      <c r="RW20" s="64"/>
      <c r="RX20" s="64"/>
      <c r="RY20" s="64"/>
      <c r="RZ20" s="64"/>
      <c r="SA20" s="64"/>
      <c r="SB20" s="64"/>
      <c r="SC20" s="64"/>
      <c r="SD20" s="64"/>
      <c r="SE20" s="64"/>
      <c r="SF20" s="64"/>
      <c r="SG20" s="64"/>
      <c r="SH20" s="64"/>
      <c r="SI20" s="64"/>
      <c r="SJ20" s="64"/>
      <c r="SK20" s="64"/>
      <c r="SL20" s="64"/>
      <c r="SM20" s="64"/>
      <c r="SN20" s="64"/>
      <c r="SO20" s="64"/>
      <c r="SP20" s="64"/>
      <c r="SQ20" s="64"/>
      <c r="SR20" s="64"/>
      <c r="SS20" s="64"/>
      <c r="ST20" s="64"/>
      <c r="SU20" s="64"/>
      <c r="SV20" s="64"/>
      <c r="SW20" s="64"/>
      <c r="SX20" s="64"/>
      <c r="SY20" s="64"/>
      <c r="SZ20" s="64"/>
      <c r="TA20" s="64"/>
      <c r="TB20" s="64"/>
      <c r="TC20" s="64"/>
      <c r="TD20" s="64"/>
      <c r="TE20" s="64"/>
      <c r="TF20" s="64"/>
      <c r="TG20" s="64"/>
      <c r="TH20" s="64"/>
      <c r="TI20" s="64"/>
      <c r="TJ20" s="64"/>
      <c r="TK20" s="64"/>
      <c r="TL20" s="64"/>
      <c r="TM20" s="64"/>
      <c r="TN20" s="64"/>
      <c r="TO20" s="64"/>
      <c r="TP20" s="64"/>
      <c r="TQ20" s="64"/>
      <c r="TR20" s="64"/>
      <c r="TS20" s="64"/>
      <c r="TT20" s="64"/>
      <c r="TU20" s="64"/>
      <c r="TV20" s="64"/>
      <c r="TW20" s="64"/>
      <c r="TX20" s="64"/>
      <c r="TY20" s="64"/>
      <c r="TZ20" s="64"/>
      <c r="UA20" s="64"/>
      <c r="UB20" s="64"/>
      <c r="UC20" s="64"/>
      <c r="UD20" s="64"/>
      <c r="UE20" s="64"/>
      <c r="UF20" s="64"/>
      <c r="UG20" s="64"/>
      <c r="UH20" s="64"/>
      <c r="UI20" s="64"/>
      <c r="UJ20" s="64"/>
      <c r="UK20" s="64"/>
      <c r="UL20" s="64"/>
      <c r="UM20" s="64"/>
      <c r="UN20" s="64"/>
      <c r="UO20" s="64"/>
      <c r="UP20" s="64"/>
      <c r="UQ20" s="64"/>
      <c r="UR20" s="64"/>
      <c r="US20" s="64"/>
      <c r="UT20" s="64"/>
      <c r="UU20" s="64"/>
      <c r="UV20" s="64"/>
      <c r="UW20" s="64"/>
      <c r="UX20" s="64"/>
      <c r="UY20" s="64"/>
      <c r="UZ20" s="64"/>
      <c r="VA20" s="64"/>
      <c r="VB20" s="64"/>
      <c r="VC20" s="64"/>
      <c r="VD20" s="64"/>
      <c r="VE20" s="64"/>
      <c r="VF20" s="64"/>
      <c r="VG20" s="64"/>
      <c r="VH20" s="64"/>
      <c r="VI20" s="64"/>
      <c r="VJ20" s="64"/>
      <c r="VK20" s="64"/>
      <c r="VL20" s="64"/>
      <c r="VM20" s="64"/>
      <c r="VN20" s="64"/>
      <c r="VO20" s="64"/>
      <c r="VP20" s="64"/>
      <c r="VQ20" s="64"/>
      <c r="VR20" s="64"/>
      <c r="VS20" s="64"/>
      <c r="VT20" s="64"/>
      <c r="VU20" s="64"/>
      <c r="VV20" s="64"/>
      <c r="VW20" s="64"/>
      <c r="VX20" s="64"/>
      <c r="VY20" s="64"/>
      <c r="VZ20" s="64"/>
      <c r="WA20" s="64"/>
      <c r="WB20" s="64"/>
      <c r="WC20" s="64"/>
      <c r="WD20" s="64"/>
      <c r="WE20" s="64"/>
      <c r="WF20" s="64"/>
      <c r="WG20" s="64"/>
      <c r="WH20" s="64"/>
      <c r="WI20" s="64"/>
      <c r="WJ20" s="64"/>
      <c r="WK20" s="64"/>
      <c r="WL20" s="64"/>
      <c r="WM20" s="64"/>
      <c r="WN20" s="64"/>
      <c r="WO20" s="64"/>
      <c r="WP20" s="64"/>
      <c r="WQ20" s="64"/>
      <c r="WR20" s="64"/>
      <c r="WS20" s="64"/>
      <c r="WT20" s="64"/>
      <c r="WU20" s="64"/>
      <c r="WV20" s="64"/>
      <c r="WW20" s="64"/>
      <c r="WX20" s="64"/>
      <c r="WY20" s="64"/>
      <c r="WZ20" s="64"/>
      <c r="XA20" s="64"/>
      <c r="XB20" s="64"/>
      <c r="XC20" s="64"/>
      <c r="XD20" s="64"/>
      <c r="XE20" s="64"/>
      <c r="XF20" s="64"/>
      <c r="XG20" s="64"/>
      <c r="XH20" s="64"/>
      <c r="XI20" s="64"/>
      <c r="XJ20" s="64"/>
      <c r="XK20" s="64"/>
      <c r="XL20" s="64"/>
      <c r="XM20" s="64"/>
      <c r="XN20" s="64"/>
      <c r="XO20" s="64"/>
      <c r="XP20" s="64"/>
      <c r="XQ20" s="64"/>
      <c r="XR20" s="64"/>
      <c r="XS20" s="64"/>
      <c r="XT20" s="64"/>
      <c r="XU20" s="64"/>
      <c r="XV20" s="64"/>
      <c r="XW20" s="64"/>
      <c r="XX20" s="64"/>
      <c r="XY20" s="64"/>
      <c r="XZ20" s="64"/>
      <c r="YA20" s="64"/>
      <c r="YB20" s="64"/>
      <c r="YC20" s="64"/>
      <c r="YD20" s="64"/>
      <c r="YE20" s="64"/>
      <c r="YF20" s="64"/>
      <c r="YG20" s="64"/>
      <c r="YH20" s="64"/>
      <c r="YI20" s="64"/>
      <c r="YJ20" s="64"/>
      <c r="YK20" s="64"/>
      <c r="YL20" s="64"/>
      <c r="YM20" s="64"/>
      <c r="YN20" s="64"/>
      <c r="YO20" s="64"/>
      <c r="YP20" s="64"/>
      <c r="YQ20" s="64"/>
      <c r="YR20" s="64"/>
      <c r="YS20" s="64"/>
      <c r="YT20" s="64"/>
      <c r="YU20" s="64"/>
      <c r="YV20" s="64"/>
      <c r="YW20" s="64"/>
      <c r="YX20" s="64"/>
      <c r="YY20" s="64"/>
      <c r="YZ20" s="64"/>
      <c r="ZA20" s="64"/>
      <c r="ZB20" s="64"/>
      <c r="ZC20" s="64"/>
      <c r="ZD20" s="64"/>
      <c r="ZE20" s="64"/>
      <c r="ZF20" s="64"/>
      <c r="ZG20" s="64"/>
      <c r="ZH20" s="64"/>
      <c r="ZI20" s="64"/>
      <c r="ZJ20" s="64"/>
      <c r="ZK20" s="64"/>
      <c r="ZL20" s="64"/>
      <c r="ZM20" s="64"/>
      <c r="ZN20" s="64"/>
      <c r="ZO20" s="64"/>
      <c r="ZP20" s="64"/>
      <c r="ZQ20" s="64"/>
      <c r="ZR20" s="64"/>
      <c r="ZS20" s="64"/>
      <c r="ZT20" s="64"/>
      <c r="ZU20" s="64"/>
      <c r="ZV20" s="64"/>
      <c r="ZW20" s="64"/>
      <c r="ZX20" s="64"/>
      <c r="ZY20" s="64"/>
      <c r="ZZ20" s="64"/>
      <c r="AAA20" s="64"/>
      <c r="AAB20" s="64"/>
      <c r="AAC20" s="64"/>
      <c r="AAD20" s="64"/>
      <c r="AAE20" s="64"/>
      <c r="AAF20" s="64"/>
      <c r="AAG20" s="64"/>
      <c r="AAH20" s="64"/>
      <c r="AAI20" s="64"/>
      <c r="AAJ20" s="64"/>
      <c r="AAK20" s="64"/>
      <c r="AAL20" s="64"/>
      <c r="AAM20" s="64"/>
      <c r="AAN20" s="64"/>
      <c r="AAO20" s="64"/>
      <c r="AAP20" s="64"/>
      <c r="AAQ20" s="64"/>
      <c r="AAR20" s="64"/>
      <c r="AAS20" s="64"/>
      <c r="AAT20" s="64"/>
      <c r="AAU20" s="64"/>
      <c r="AAV20" s="64"/>
      <c r="AAW20" s="64"/>
      <c r="AAX20" s="64"/>
      <c r="AAY20" s="64"/>
      <c r="AAZ20" s="64"/>
      <c r="ABA20" s="64"/>
      <c r="ABB20" s="64"/>
      <c r="ABC20" s="64"/>
      <c r="ABD20" s="64"/>
      <c r="ABE20" s="64"/>
      <c r="ABF20" s="64"/>
      <c r="ABG20" s="64"/>
      <c r="ABH20" s="64"/>
      <c r="ABI20" s="64"/>
      <c r="ABJ20" s="64"/>
      <c r="ABK20" s="64"/>
      <c r="ABL20" s="64"/>
      <c r="ABM20" s="64"/>
      <c r="ABN20" s="64"/>
      <c r="ABO20" s="64"/>
      <c r="ABP20" s="64"/>
      <c r="ABQ20" s="64"/>
      <c r="ABR20" s="64"/>
      <c r="ABS20" s="64"/>
      <c r="ABT20" s="64"/>
      <c r="ABU20" s="64"/>
      <c r="ABV20" s="64"/>
      <c r="ABW20" s="64"/>
      <c r="ABX20" s="64"/>
      <c r="ABY20" s="64"/>
      <c r="ABZ20" s="64"/>
      <c r="ACA20" s="64"/>
      <c r="ACB20" s="64"/>
      <c r="ACC20" s="64"/>
      <c r="ACD20" s="64"/>
      <c r="ACE20" s="64"/>
      <c r="ACF20" s="64"/>
      <c r="ACG20" s="64"/>
      <c r="ACH20" s="64"/>
      <c r="ACI20" s="64"/>
      <c r="ACJ20" s="64"/>
      <c r="ACK20" s="64"/>
      <c r="ACL20" s="64"/>
      <c r="ACM20" s="64"/>
      <c r="ACN20" s="64"/>
      <c r="ACO20" s="64"/>
      <c r="ACP20" s="64"/>
      <c r="ACQ20" s="64"/>
      <c r="ACR20" s="64"/>
      <c r="ACS20" s="64"/>
      <c r="ACT20" s="64"/>
      <c r="ACU20" s="64"/>
      <c r="ACV20" s="64"/>
      <c r="ACW20" s="64"/>
      <c r="ACX20" s="64"/>
      <c r="ACY20" s="64"/>
      <c r="ACZ20" s="64"/>
      <c r="ADA20" s="64"/>
      <c r="ADB20" s="64"/>
      <c r="ADC20" s="64"/>
      <c r="ADD20" s="64"/>
      <c r="ADE20" s="64"/>
      <c r="ADF20" s="64"/>
      <c r="ADG20" s="64"/>
      <c r="ADH20" s="64"/>
      <c r="ADI20" s="64"/>
      <c r="ADJ20" s="64"/>
      <c r="ADK20" s="64"/>
      <c r="ADL20" s="64"/>
      <c r="ADM20" s="64"/>
      <c r="ADN20" s="64"/>
      <c r="ADO20" s="64"/>
      <c r="ADP20" s="64"/>
      <c r="ADQ20" s="64"/>
      <c r="ADR20" s="64"/>
      <c r="ADS20" s="64"/>
      <c r="ADT20" s="64"/>
      <c r="ADU20" s="64"/>
      <c r="ADV20" s="64"/>
      <c r="ADW20" s="64"/>
      <c r="ADX20" s="64"/>
      <c r="ADY20" s="64"/>
      <c r="ADZ20" s="64"/>
      <c r="AEA20" s="64"/>
      <c r="AEB20" s="64"/>
      <c r="AEC20" s="64"/>
      <c r="AED20" s="64"/>
      <c r="AEE20" s="64"/>
      <c r="AEF20" s="64"/>
      <c r="AEG20" s="64"/>
      <c r="AEH20" s="64"/>
      <c r="AEI20" s="64"/>
      <c r="AEJ20" s="64"/>
      <c r="AEK20" s="64"/>
      <c r="AEL20" s="64"/>
      <c r="AEM20" s="64"/>
      <c r="AEN20" s="64"/>
      <c r="AEO20" s="64"/>
      <c r="AEP20" s="64"/>
      <c r="AEQ20" s="64"/>
      <c r="AER20" s="64"/>
      <c r="AES20" s="64"/>
      <c r="AET20" s="64"/>
      <c r="AEU20" s="64"/>
      <c r="AEV20" s="64"/>
      <c r="AEW20" s="64"/>
      <c r="AEX20" s="64"/>
      <c r="AEY20" s="64"/>
      <c r="AEZ20" s="64"/>
      <c r="AFA20" s="64"/>
      <c r="AFB20" s="64"/>
      <c r="AFC20" s="64"/>
      <c r="AFD20" s="64"/>
      <c r="AFE20" s="64"/>
      <c r="AFF20" s="64"/>
      <c r="AFG20" s="64"/>
      <c r="AFH20" s="64"/>
      <c r="AFI20" s="64"/>
      <c r="AFJ20" s="64"/>
      <c r="AFK20" s="64"/>
      <c r="AFL20" s="64"/>
      <c r="AFM20" s="64"/>
      <c r="AFN20" s="64"/>
      <c r="AFO20" s="64"/>
      <c r="AFP20" s="64"/>
      <c r="AFQ20" s="64"/>
      <c r="AFR20" s="64"/>
      <c r="AFS20" s="64"/>
      <c r="AFT20" s="64"/>
      <c r="AFU20" s="64"/>
      <c r="AFV20" s="64"/>
      <c r="AFW20" s="64"/>
      <c r="AFX20" s="64"/>
      <c r="AFY20" s="64"/>
      <c r="AFZ20" s="64"/>
      <c r="AGA20" s="64"/>
      <c r="AGB20" s="64"/>
      <c r="AGC20" s="64"/>
      <c r="AGD20" s="64"/>
      <c r="AGE20" s="64"/>
      <c r="AGF20" s="64"/>
      <c r="AGG20" s="64"/>
      <c r="AGH20" s="64"/>
      <c r="AGI20" s="64"/>
      <c r="AGJ20" s="64"/>
      <c r="AGK20" s="64"/>
      <c r="AGL20" s="64"/>
      <c r="AGM20" s="64"/>
      <c r="AGN20" s="64"/>
      <c r="AGO20" s="64"/>
      <c r="AGP20" s="64"/>
      <c r="AGQ20" s="64"/>
      <c r="AGR20" s="64"/>
      <c r="AGS20" s="64"/>
      <c r="AGT20" s="64"/>
      <c r="AGU20" s="64"/>
      <c r="AGV20" s="64"/>
      <c r="AGW20" s="64"/>
      <c r="AGX20" s="64"/>
      <c r="AGY20" s="64"/>
      <c r="AGZ20" s="64"/>
      <c r="AHA20" s="64"/>
      <c r="AHB20" s="64"/>
      <c r="AHC20" s="64"/>
      <c r="AHD20" s="64"/>
      <c r="AHE20" s="64"/>
      <c r="AHF20" s="64"/>
      <c r="AHG20" s="64"/>
      <c r="AHH20" s="64"/>
      <c r="AHI20" s="64"/>
      <c r="AHJ20" s="64"/>
      <c r="AHK20" s="64"/>
      <c r="AHL20" s="64"/>
      <c r="AHM20" s="64"/>
      <c r="AHN20" s="64"/>
      <c r="AHO20" s="64"/>
      <c r="AHP20" s="64"/>
      <c r="AHQ20" s="64"/>
      <c r="AHR20" s="64"/>
      <c r="AHS20" s="64"/>
      <c r="AHT20" s="64"/>
      <c r="AHU20" s="64"/>
      <c r="AHV20" s="64"/>
      <c r="AHW20" s="64"/>
      <c r="AHX20" s="64"/>
      <c r="AHY20" s="64"/>
      <c r="AHZ20" s="64"/>
      <c r="AIA20" s="64"/>
      <c r="AIB20" s="64"/>
      <c r="AIC20" s="64"/>
      <c r="AID20" s="64"/>
      <c r="AIE20" s="64"/>
      <c r="AIF20" s="64"/>
      <c r="AIG20" s="64"/>
      <c r="AIH20" s="64"/>
      <c r="AII20" s="64"/>
      <c r="AIJ20" s="64"/>
      <c r="AIK20" s="64"/>
      <c r="AIL20" s="64"/>
      <c r="AIM20" s="64"/>
      <c r="AIN20" s="64"/>
      <c r="AIO20" s="64"/>
      <c r="AIP20" s="64"/>
      <c r="AIQ20" s="64"/>
      <c r="AIR20" s="64"/>
      <c r="AIS20" s="64"/>
      <c r="AIT20" s="64"/>
      <c r="AIU20" s="64"/>
      <c r="AIV20" s="64"/>
      <c r="AIW20" s="64"/>
      <c r="AIX20" s="64"/>
      <c r="AIY20" s="64"/>
      <c r="AIZ20" s="64"/>
      <c r="AJA20" s="64"/>
      <c r="AJB20" s="64"/>
      <c r="AJC20" s="64"/>
      <c r="AJD20" s="64"/>
      <c r="AJE20" s="64"/>
      <c r="AJF20" s="64"/>
      <c r="AJG20" s="64"/>
      <c r="AJH20" s="64"/>
      <c r="AJI20" s="64"/>
      <c r="AJJ20" s="64"/>
      <c r="AJK20" s="64"/>
      <c r="AJL20" s="64"/>
      <c r="AJM20" s="64"/>
      <c r="AJN20" s="64"/>
      <c r="AJO20" s="64"/>
      <c r="AJP20" s="64"/>
      <c r="AJQ20" s="64"/>
      <c r="AJR20" s="64"/>
      <c r="AJS20" s="64"/>
      <c r="AJT20" s="64"/>
      <c r="AJU20" s="64"/>
      <c r="AJV20" s="64"/>
      <c r="AJW20" s="64"/>
      <c r="AJX20" s="64"/>
      <c r="AJY20" s="64"/>
      <c r="AJZ20" s="64"/>
      <c r="AKA20" s="64"/>
      <c r="AKB20" s="64"/>
      <c r="AKC20" s="64"/>
      <c r="AKD20" s="64"/>
      <c r="AKE20" s="64"/>
      <c r="AKF20" s="64"/>
      <c r="AKG20" s="64"/>
      <c r="AKH20" s="64"/>
      <c r="AKI20" s="64"/>
      <c r="AKJ20" s="64"/>
      <c r="AKK20" s="64"/>
      <c r="AKL20" s="64"/>
      <c r="AKM20" s="64"/>
      <c r="AKN20" s="64"/>
      <c r="AKO20" s="64"/>
      <c r="AKP20" s="64"/>
      <c r="AKQ20" s="64"/>
      <c r="AKR20" s="64"/>
      <c r="AKS20" s="64"/>
      <c r="AKT20" s="64"/>
      <c r="AKU20" s="64"/>
      <c r="AKV20" s="64"/>
      <c r="AKW20" s="64"/>
      <c r="AKX20" s="64"/>
      <c r="AKY20" s="64"/>
      <c r="AKZ20" s="64"/>
      <c r="ALA20" s="64"/>
      <c r="ALB20" s="64"/>
      <c r="ALC20" s="64"/>
      <c r="ALD20" s="64"/>
      <c r="ALE20" s="64"/>
      <c r="ALF20" s="64"/>
      <c r="ALG20" s="64"/>
      <c r="ALH20" s="64"/>
      <c r="ALI20" s="64"/>
      <c r="ALJ20" s="64"/>
      <c r="ALK20" s="64"/>
      <c r="ALL20" s="64"/>
      <c r="ALM20" s="64"/>
      <c r="ALN20" s="64"/>
      <c r="ALO20" s="64"/>
      <c r="ALP20" s="64"/>
      <c r="ALQ20" s="64"/>
      <c r="ALR20" s="64"/>
      <c r="ALS20" s="64"/>
      <c r="ALT20" s="64"/>
      <c r="ALU20" s="64"/>
      <c r="ALV20" s="64"/>
      <c r="ALW20" s="64"/>
      <c r="ALX20" s="64"/>
      <c r="ALY20" s="64"/>
      <c r="ALZ20" s="64"/>
      <c r="AMA20" s="64"/>
      <c r="AMB20" s="64"/>
      <c r="AMC20" s="64"/>
      <c r="AMD20" s="64"/>
      <c r="AME20" s="64"/>
      <c r="AMF20" s="64"/>
      <c r="AMG20" s="64"/>
      <c r="AMH20" s="64"/>
      <c r="AMI20" s="64"/>
      <c r="AMJ20" s="64"/>
    </row>
    <row r="21" spans="1:1024" s="65" customFormat="1" ht="235.5" customHeight="1" x14ac:dyDescent="0.3">
      <c r="A21" s="36" t="s">
        <v>284</v>
      </c>
      <c r="B21" s="36" t="s">
        <v>285</v>
      </c>
      <c r="C21" s="37" t="s">
        <v>286</v>
      </c>
      <c r="D21" s="51" t="s">
        <v>491</v>
      </c>
      <c r="E21" s="52" t="s">
        <v>491</v>
      </c>
      <c r="F21" s="51" t="s">
        <v>490</v>
      </c>
      <c r="G21" s="52" t="s">
        <v>492</v>
      </c>
      <c r="H21" s="53" t="s">
        <v>9</v>
      </c>
      <c r="I21" s="52" t="s">
        <v>10</v>
      </c>
      <c r="J21" s="51" t="s">
        <v>39</v>
      </c>
      <c r="K21" s="52" t="s">
        <v>138</v>
      </c>
      <c r="L21" s="51" t="s">
        <v>493</v>
      </c>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c r="VS21" s="64"/>
      <c r="VT21" s="64"/>
      <c r="VU21" s="64"/>
      <c r="VV21" s="64"/>
      <c r="VW21" s="64"/>
      <c r="VX21" s="64"/>
      <c r="VY21" s="64"/>
      <c r="VZ21" s="64"/>
      <c r="WA21" s="64"/>
      <c r="WB21" s="64"/>
      <c r="WC21" s="64"/>
      <c r="WD21" s="64"/>
      <c r="WE21" s="64"/>
      <c r="WF21" s="64"/>
      <c r="WG21" s="64"/>
      <c r="WH21" s="64"/>
      <c r="WI21" s="64"/>
      <c r="WJ21" s="64"/>
      <c r="WK21" s="64"/>
      <c r="WL21" s="64"/>
      <c r="WM21" s="64"/>
      <c r="WN21" s="64"/>
      <c r="WO21" s="64"/>
      <c r="WP21" s="64"/>
      <c r="WQ21" s="64"/>
      <c r="WR21" s="64"/>
      <c r="WS21" s="64"/>
      <c r="WT21" s="64"/>
      <c r="WU21" s="64"/>
      <c r="WV21" s="64"/>
      <c r="WW21" s="64"/>
      <c r="WX21" s="64"/>
      <c r="WY21" s="64"/>
      <c r="WZ21" s="64"/>
      <c r="XA21" s="64"/>
      <c r="XB21" s="64"/>
      <c r="XC21" s="64"/>
      <c r="XD21" s="64"/>
      <c r="XE21" s="64"/>
      <c r="XF21" s="64"/>
      <c r="XG21" s="64"/>
      <c r="XH21" s="64"/>
      <c r="XI21" s="64"/>
      <c r="XJ21" s="64"/>
      <c r="XK21" s="64"/>
      <c r="XL21" s="64"/>
      <c r="XM21" s="64"/>
      <c r="XN21" s="64"/>
      <c r="XO21" s="64"/>
      <c r="XP21" s="64"/>
      <c r="XQ21" s="64"/>
      <c r="XR21" s="64"/>
      <c r="XS21" s="64"/>
      <c r="XT21" s="64"/>
      <c r="XU21" s="64"/>
      <c r="XV21" s="64"/>
      <c r="XW21" s="64"/>
      <c r="XX21" s="64"/>
      <c r="XY21" s="64"/>
      <c r="XZ21" s="64"/>
      <c r="YA21" s="64"/>
      <c r="YB21" s="64"/>
      <c r="YC21" s="64"/>
      <c r="YD21" s="64"/>
      <c r="YE21" s="64"/>
      <c r="YF21" s="64"/>
      <c r="YG21" s="64"/>
      <c r="YH21" s="64"/>
      <c r="YI21" s="64"/>
      <c r="YJ21" s="64"/>
      <c r="YK21" s="64"/>
      <c r="YL21" s="64"/>
      <c r="YM21" s="64"/>
      <c r="YN21" s="64"/>
      <c r="YO21" s="64"/>
      <c r="YP21" s="64"/>
      <c r="YQ21" s="64"/>
      <c r="YR21" s="64"/>
      <c r="YS21" s="64"/>
      <c r="YT21" s="64"/>
      <c r="YU21" s="64"/>
      <c r="YV21" s="64"/>
      <c r="YW21" s="64"/>
      <c r="YX21" s="64"/>
      <c r="YY21" s="64"/>
      <c r="YZ21" s="64"/>
      <c r="ZA21" s="64"/>
      <c r="ZB21" s="64"/>
      <c r="ZC21" s="64"/>
      <c r="ZD21" s="64"/>
      <c r="ZE21" s="64"/>
      <c r="ZF21" s="64"/>
      <c r="ZG21" s="64"/>
      <c r="ZH21" s="64"/>
      <c r="ZI21" s="64"/>
      <c r="ZJ21" s="64"/>
      <c r="ZK21" s="64"/>
      <c r="ZL21" s="64"/>
      <c r="ZM21" s="64"/>
      <c r="ZN21" s="64"/>
      <c r="ZO21" s="64"/>
      <c r="ZP21" s="64"/>
      <c r="ZQ21" s="64"/>
      <c r="ZR21" s="64"/>
      <c r="ZS21" s="64"/>
      <c r="ZT21" s="64"/>
      <c r="ZU21" s="64"/>
      <c r="ZV21" s="64"/>
      <c r="ZW21" s="64"/>
      <c r="ZX21" s="64"/>
      <c r="ZY21" s="64"/>
      <c r="ZZ21" s="64"/>
      <c r="AAA21" s="64"/>
      <c r="AAB21" s="64"/>
      <c r="AAC21" s="64"/>
      <c r="AAD21" s="64"/>
      <c r="AAE21" s="64"/>
      <c r="AAF21" s="64"/>
      <c r="AAG21" s="64"/>
      <c r="AAH21" s="64"/>
      <c r="AAI21" s="64"/>
      <c r="AAJ21" s="64"/>
      <c r="AAK21" s="64"/>
      <c r="AAL21" s="64"/>
      <c r="AAM21" s="64"/>
      <c r="AAN21" s="64"/>
      <c r="AAO21" s="64"/>
      <c r="AAP21" s="64"/>
      <c r="AAQ21" s="64"/>
      <c r="AAR21" s="64"/>
      <c r="AAS21" s="64"/>
      <c r="AAT21" s="64"/>
      <c r="AAU21" s="64"/>
      <c r="AAV21" s="64"/>
      <c r="AAW21" s="64"/>
      <c r="AAX21" s="64"/>
      <c r="AAY21" s="64"/>
      <c r="AAZ21" s="64"/>
      <c r="ABA21" s="64"/>
      <c r="ABB21" s="64"/>
      <c r="ABC21" s="64"/>
      <c r="ABD21" s="64"/>
      <c r="ABE21" s="64"/>
      <c r="ABF21" s="64"/>
      <c r="ABG21" s="64"/>
      <c r="ABH21" s="64"/>
      <c r="ABI21" s="64"/>
      <c r="ABJ21" s="64"/>
      <c r="ABK21" s="64"/>
      <c r="ABL21" s="64"/>
      <c r="ABM21" s="64"/>
      <c r="ABN21" s="64"/>
      <c r="ABO21" s="64"/>
      <c r="ABP21" s="64"/>
      <c r="ABQ21" s="64"/>
      <c r="ABR21" s="64"/>
      <c r="ABS21" s="64"/>
      <c r="ABT21" s="64"/>
      <c r="ABU21" s="64"/>
      <c r="ABV21" s="64"/>
      <c r="ABW21" s="64"/>
      <c r="ABX21" s="64"/>
      <c r="ABY21" s="64"/>
      <c r="ABZ21" s="64"/>
      <c r="ACA21" s="64"/>
      <c r="ACB21" s="64"/>
      <c r="ACC21" s="64"/>
      <c r="ACD21" s="64"/>
      <c r="ACE21" s="64"/>
      <c r="ACF21" s="64"/>
      <c r="ACG21" s="64"/>
      <c r="ACH21" s="64"/>
      <c r="ACI21" s="64"/>
      <c r="ACJ21" s="64"/>
      <c r="ACK21" s="64"/>
      <c r="ACL21" s="64"/>
      <c r="ACM21" s="64"/>
      <c r="ACN21" s="64"/>
      <c r="ACO21" s="64"/>
      <c r="ACP21" s="64"/>
      <c r="ACQ21" s="64"/>
      <c r="ACR21" s="64"/>
      <c r="ACS21" s="64"/>
      <c r="ACT21" s="64"/>
      <c r="ACU21" s="64"/>
      <c r="ACV21" s="64"/>
      <c r="ACW21" s="64"/>
      <c r="ACX21" s="64"/>
      <c r="ACY21" s="64"/>
      <c r="ACZ21" s="64"/>
      <c r="ADA21" s="64"/>
      <c r="ADB21" s="64"/>
      <c r="ADC21" s="64"/>
      <c r="ADD21" s="64"/>
      <c r="ADE21" s="64"/>
      <c r="ADF21" s="64"/>
      <c r="ADG21" s="64"/>
      <c r="ADH21" s="64"/>
      <c r="ADI21" s="64"/>
      <c r="ADJ21" s="64"/>
      <c r="ADK21" s="64"/>
      <c r="ADL21" s="64"/>
      <c r="ADM21" s="64"/>
      <c r="ADN21" s="64"/>
      <c r="ADO21" s="64"/>
      <c r="ADP21" s="64"/>
      <c r="ADQ21" s="64"/>
      <c r="ADR21" s="64"/>
      <c r="ADS21" s="64"/>
      <c r="ADT21" s="64"/>
      <c r="ADU21" s="64"/>
      <c r="ADV21" s="64"/>
      <c r="ADW21" s="64"/>
      <c r="ADX21" s="64"/>
      <c r="ADY21" s="64"/>
      <c r="ADZ21" s="64"/>
      <c r="AEA21" s="64"/>
      <c r="AEB21" s="64"/>
      <c r="AEC21" s="64"/>
      <c r="AED21" s="64"/>
      <c r="AEE21" s="64"/>
      <c r="AEF21" s="64"/>
      <c r="AEG21" s="64"/>
      <c r="AEH21" s="64"/>
      <c r="AEI21" s="64"/>
      <c r="AEJ21" s="64"/>
      <c r="AEK21" s="64"/>
      <c r="AEL21" s="64"/>
      <c r="AEM21" s="64"/>
      <c r="AEN21" s="64"/>
      <c r="AEO21" s="64"/>
      <c r="AEP21" s="64"/>
      <c r="AEQ21" s="64"/>
      <c r="AER21" s="64"/>
      <c r="AES21" s="64"/>
      <c r="AET21" s="64"/>
      <c r="AEU21" s="64"/>
      <c r="AEV21" s="64"/>
      <c r="AEW21" s="64"/>
      <c r="AEX21" s="64"/>
      <c r="AEY21" s="64"/>
      <c r="AEZ21" s="64"/>
      <c r="AFA21" s="64"/>
      <c r="AFB21" s="64"/>
      <c r="AFC21" s="64"/>
      <c r="AFD21" s="64"/>
      <c r="AFE21" s="64"/>
      <c r="AFF21" s="64"/>
      <c r="AFG21" s="64"/>
      <c r="AFH21" s="64"/>
      <c r="AFI21" s="64"/>
      <c r="AFJ21" s="64"/>
      <c r="AFK21" s="64"/>
      <c r="AFL21" s="64"/>
      <c r="AFM21" s="64"/>
      <c r="AFN21" s="64"/>
      <c r="AFO21" s="64"/>
      <c r="AFP21" s="64"/>
      <c r="AFQ21" s="64"/>
      <c r="AFR21" s="64"/>
      <c r="AFS21" s="64"/>
      <c r="AFT21" s="64"/>
      <c r="AFU21" s="64"/>
      <c r="AFV21" s="64"/>
      <c r="AFW21" s="64"/>
      <c r="AFX21" s="64"/>
      <c r="AFY21" s="64"/>
      <c r="AFZ21" s="64"/>
      <c r="AGA21" s="64"/>
      <c r="AGB21" s="64"/>
      <c r="AGC21" s="64"/>
      <c r="AGD21" s="64"/>
      <c r="AGE21" s="64"/>
      <c r="AGF21" s="64"/>
      <c r="AGG21" s="64"/>
      <c r="AGH21" s="64"/>
      <c r="AGI21" s="64"/>
      <c r="AGJ21" s="64"/>
      <c r="AGK21" s="64"/>
      <c r="AGL21" s="64"/>
      <c r="AGM21" s="64"/>
      <c r="AGN21" s="64"/>
      <c r="AGO21" s="64"/>
      <c r="AGP21" s="64"/>
      <c r="AGQ21" s="64"/>
      <c r="AGR21" s="64"/>
      <c r="AGS21" s="64"/>
      <c r="AGT21" s="64"/>
      <c r="AGU21" s="64"/>
      <c r="AGV21" s="64"/>
      <c r="AGW21" s="64"/>
      <c r="AGX21" s="64"/>
      <c r="AGY21" s="64"/>
      <c r="AGZ21" s="64"/>
      <c r="AHA21" s="64"/>
      <c r="AHB21" s="64"/>
      <c r="AHC21" s="64"/>
      <c r="AHD21" s="64"/>
      <c r="AHE21" s="64"/>
      <c r="AHF21" s="64"/>
      <c r="AHG21" s="64"/>
      <c r="AHH21" s="64"/>
      <c r="AHI21" s="64"/>
      <c r="AHJ21" s="64"/>
      <c r="AHK21" s="64"/>
      <c r="AHL21" s="64"/>
      <c r="AHM21" s="64"/>
      <c r="AHN21" s="64"/>
      <c r="AHO21" s="64"/>
      <c r="AHP21" s="64"/>
      <c r="AHQ21" s="64"/>
      <c r="AHR21" s="64"/>
      <c r="AHS21" s="64"/>
      <c r="AHT21" s="64"/>
      <c r="AHU21" s="64"/>
      <c r="AHV21" s="64"/>
      <c r="AHW21" s="64"/>
      <c r="AHX21" s="64"/>
      <c r="AHY21" s="64"/>
      <c r="AHZ21" s="64"/>
      <c r="AIA21" s="64"/>
      <c r="AIB21" s="64"/>
      <c r="AIC21" s="64"/>
      <c r="AID21" s="64"/>
      <c r="AIE21" s="64"/>
      <c r="AIF21" s="64"/>
      <c r="AIG21" s="64"/>
      <c r="AIH21" s="64"/>
      <c r="AII21" s="64"/>
      <c r="AIJ21" s="64"/>
      <c r="AIK21" s="64"/>
      <c r="AIL21" s="64"/>
      <c r="AIM21" s="64"/>
      <c r="AIN21" s="64"/>
      <c r="AIO21" s="64"/>
      <c r="AIP21" s="64"/>
      <c r="AIQ21" s="64"/>
      <c r="AIR21" s="64"/>
      <c r="AIS21" s="64"/>
      <c r="AIT21" s="64"/>
      <c r="AIU21" s="64"/>
      <c r="AIV21" s="64"/>
      <c r="AIW21" s="64"/>
      <c r="AIX21" s="64"/>
      <c r="AIY21" s="64"/>
      <c r="AIZ21" s="64"/>
      <c r="AJA21" s="64"/>
      <c r="AJB21" s="64"/>
      <c r="AJC21" s="64"/>
      <c r="AJD21" s="64"/>
      <c r="AJE21" s="64"/>
      <c r="AJF21" s="64"/>
      <c r="AJG21" s="64"/>
      <c r="AJH21" s="64"/>
      <c r="AJI21" s="64"/>
      <c r="AJJ21" s="64"/>
      <c r="AJK21" s="64"/>
      <c r="AJL21" s="64"/>
      <c r="AJM21" s="64"/>
      <c r="AJN21" s="64"/>
      <c r="AJO21" s="64"/>
      <c r="AJP21" s="64"/>
      <c r="AJQ21" s="64"/>
      <c r="AJR21" s="64"/>
      <c r="AJS21" s="64"/>
      <c r="AJT21" s="64"/>
      <c r="AJU21" s="64"/>
      <c r="AJV21" s="64"/>
      <c r="AJW21" s="64"/>
      <c r="AJX21" s="64"/>
      <c r="AJY21" s="64"/>
      <c r="AJZ21" s="64"/>
      <c r="AKA21" s="64"/>
      <c r="AKB21" s="64"/>
      <c r="AKC21" s="64"/>
      <c r="AKD21" s="64"/>
      <c r="AKE21" s="64"/>
      <c r="AKF21" s="64"/>
      <c r="AKG21" s="64"/>
      <c r="AKH21" s="64"/>
      <c r="AKI21" s="64"/>
      <c r="AKJ21" s="64"/>
      <c r="AKK21" s="64"/>
      <c r="AKL21" s="64"/>
      <c r="AKM21" s="64"/>
      <c r="AKN21" s="64"/>
      <c r="AKO21" s="64"/>
      <c r="AKP21" s="64"/>
      <c r="AKQ21" s="64"/>
      <c r="AKR21" s="64"/>
      <c r="AKS21" s="64"/>
      <c r="AKT21" s="64"/>
      <c r="AKU21" s="64"/>
      <c r="AKV21" s="64"/>
      <c r="AKW21" s="64"/>
      <c r="AKX21" s="64"/>
      <c r="AKY21" s="64"/>
      <c r="AKZ21" s="64"/>
      <c r="ALA21" s="64"/>
      <c r="ALB21" s="64"/>
      <c r="ALC21" s="64"/>
      <c r="ALD21" s="64"/>
      <c r="ALE21" s="64"/>
      <c r="ALF21" s="64"/>
      <c r="ALG21" s="64"/>
      <c r="ALH21" s="64"/>
      <c r="ALI21" s="64"/>
      <c r="ALJ21" s="64"/>
      <c r="ALK21" s="64"/>
      <c r="ALL21" s="64"/>
      <c r="ALM21" s="64"/>
      <c r="ALN21" s="64"/>
      <c r="ALO21" s="64"/>
      <c r="ALP21" s="64"/>
      <c r="ALQ21" s="64"/>
      <c r="ALR21" s="64"/>
      <c r="ALS21" s="64"/>
      <c r="ALT21" s="64"/>
      <c r="ALU21" s="64"/>
      <c r="ALV21" s="64"/>
      <c r="ALW21" s="64"/>
      <c r="ALX21" s="64"/>
      <c r="ALY21" s="64"/>
      <c r="ALZ21" s="64"/>
      <c r="AMA21" s="64"/>
      <c r="AMB21" s="64"/>
      <c r="AMC21" s="64"/>
      <c r="AMD21" s="64"/>
      <c r="AME21" s="64"/>
      <c r="AMF21" s="64"/>
      <c r="AMG21" s="64"/>
      <c r="AMH21" s="64"/>
      <c r="AMI21" s="64"/>
      <c r="AMJ21" s="64"/>
    </row>
    <row r="22" spans="1:1024" s="65" customFormat="1" ht="409.6" x14ac:dyDescent="0.3">
      <c r="A22" s="36" t="s">
        <v>287</v>
      </c>
      <c r="B22" s="36" t="s">
        <v>288</v>
      </c>
      <c r="C22" s="37" t="s">
        <v>289</v>
      </c>
      <c r="D22" s="51" t="s">
        <v>290</v>
      </c>
      <c r="E22" s="52" t="s">
        <v>291</v>
      </c>
      <c r="F22" s="51" t="s">
        <v>594</v>
      </c>
      <c r="G22" s="52" t="s">
        <v>595</v>
      </c>
      <c r="H22" s="53" t="s">
        <v>9</v>
      </c>
      <c r="I22" s="52" t="s">
        <v>10</v>
      </c>
      <c r="J22" s="51" t="s">
        <v>292</v>
      </c>
      <c r="K22" s="52" t="s">
        <v>293</v>
      </c>
      <c r="L22" s="51" t="s">
        <v>294</v>
      </c>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c r="IW22" s="64"/>
      <c r="IX22" s="64"/>
      <c r="IY22" s="64"/>
      <c r="IZ22" s="64"/>
      <c r="JA22" s="64"/>
      <c r="JB22" s="64"/>
      <c r="JC22" s="64"/>
      <c r="JD22" s="64"/>
      <c r="JE22" s="64"/>
      <c r="JF22" s="64"/>
      <c r="JG22" s="64"/>
      <c r="JH22" s="64"/>
      <c r="JI22" s="64"/>
      <c r="JJ22" s="64"/>
      <c r="JK22" s="64"/>
      <c r="JL22" s="64"/>
      <c r="JM22" s="64"/>
      <c r="JN22" s="64"/>
      <c r="JO22" s="64"/>
      <c r="JP22" s="64"/>
      <c r="JQ22" s="64"/>
      <c r="JR22" s="64"/>
      <c r="JS22" s="64"/>
      <c r="JT22" s="64"/>
      <c r="JU22" s="64"/>
      <c r="JV22" s="64"/>
      <c r="JW22" s="64"/>
      <c r="JX22" s="64"/>
      <c r="JY22" s="64"/>
      <c r="JZ22" s="64"/>
      <c r="KA22" s="64"/>
      <c r="KB22" s="64"/>
      <c r="KC22" s="64"/>
      <c r="KD22" s="64"/>
      <c r="KE22" s="64"/>
      <c r="KF22" s="64"/>
      <c r="KG22" s="64"/>
      <c r="KH22" s="64"/>
      <c r="KI22" s="64"/>
      <c r="KJ22" s="64"/>
      <c r="KK22" s="64"/>
      <c r="KL22" s="64"/>
      <c r="KM22" s="64"/>
      <c r="KN22" s="64"/>
      <c r="KO22" s="64"/>
      <c r="KP22" s="64"/>
      <c r="KQ22" s="64"/>
      <c r="KR22" s="64"/>
      <c r="KS22" s="64"/>
      <c r="KT22" s="64"/>
      <c r="KU22" s="64"/>
      <c r="KV22" s="64"/>
      <c r="KW22" s="64"/>
      <c r="KX22" s="64"/>
      <c r="KY22" s="64"/>
      <c r="KZ22" s="64"/>
      <c r="LA22" s="64"/>
      <c r="LB22" s="64"/>
      <c r="LC22" s="64"/>
      <c r="LD22" s="64"/>
      <c r="LE22" s="64"/>
      <c r="LF22" s="64"/>
      <c r="LG22" s="64"/>
      <c r="LH22" s="64"/>
      <c r="LI22" s="64"/>
      <c r="LJ22" s="64"/>
      <c r="LK22" s="64"/>
      <c r="LL22" s="64"/>
      <c r="LM22" s="64"/>
      <c r="LN22" s="64"/>
      <c r="LO22" s="64"/>
      <c r="LP22" s="64"/>
      <c r="LQ22" s="64"/>
      <c r="LR22" s="64"/>
      <c r="LS22" s="64"/>
      <c r="LT22" s="64"/>
      <c r="LU22" s="64"/>
      <c r="LV22" s="64"/>
      <c r="LW22" s="64"/>
      <c r="LX22" s="64"/>
      <c r="LY22" s="64"/>
      <c r="LZ22" s="64"/>
      <c r="MA22" s="64"/>
      <c r="MB22" s="64"/>
      <c r="MC22" s="64"/>
      <c r="MD22" s="64"/>
      <c r="ME22" s="64"/>
      <c r="MF22" s="64"/>
      <c r="MG22" s="64"/>
      <c r="MH22" s="64"/>
      <c r="MI22" s="64"/>
      <c r="MJ22" s="64"/>
      <c r="MK22" s="64"/>
      <c r="ML22" s="64"/>
      <c r="MM22" s="64"/>
      <c r="MN22" s="64"/>
      <c r="MO22" s="64"/>
      <c r="MP22" s="64"/>
      <c r="MQ22" s="64"/>
      <c r="MR22" s="64"/>
      <c r="MS22" s="64"/>
      <c r="MT22" s="64"/>
      <c r="MU22" s="64"/>
      <c r="MV22" s="64"/>
      <c r="MW22" s="64"/>
      <c r="MX22" s="64"/>
      <c r="MY22" s="64"/>
      <c r="MZ22" s="64"/>
      <c r="NA22" s="64"/>
      <c r="NB22" s="64"/>
      <c r="NC22" s="64"/>
      <c r="ND22" s="64"/>
      <c r="NE22" s="64"/>
      <c r="NF22" s="64"/>
      <c r="NG22" s="64"/>
      <c r="NH22" s="64"/>
      <c r="NI22" s="64"/>
      <c r="NJ22" s="64"/>
      <c r="NK22" s="64"/>
      <c r="NL22" s="64"/>
      <c r="NM22" s="64"/>
      <c r="NN22" s="64"/>
      <c r="NO22" s="64"/>
      <c r="NP22" s="64"/>
      <c r="NQ22" s="64"/>
      <c r="NR22" s="64"/>
      <c r="NS22" s="64"/>
      <c r="NT22" s="64"/>
      <c r="NU22" s="64"/>
      <c r="NV22" s="64"/>
      <c r="NW22" s="64"/>
      <c r="NX22" s="64"/>
      <c r="NY22" s="64"/>
      <c r="NZ22" s="64"/>
      <c r="OA22" s="64"/>
      <c r="OB22" s="64"/>
      <c r="OC22" s="64"/>
      <c r="OD22" s="64"/>
      <c r="OE22" s="64"/>
      <c r="OF22" s="64"/>
      <c r="OG22" s="64"/>
      <c r="OH22" s="64"/>
      <c r="OI22" s="64"/>
      <c r="OJ22" s="64"/>
      <c r="OK22" s="64"/>
      <c r="OL22" s="64"/>
      <c r="OM22" s="64"/>
      <c r="ON22" s="64"/>
      <c r="OO22" s="64"/>
      <c r="OP22" s="64"/>
      <c r="OQ22" s="64"/>
      <c r="OR22" s="64"/>
      <c r="OS22" s="64"/>
      <c r="OT22" s="64"/>
      <c r="OU22" s="64"/>
      <c r="OV22" s="64"/>
      <c r="OW22" s="64"/>
      <c r="OX22" s="64"/>
      <c r="OY22" s="64"/>
      <c r="OZ22" s="64"/>
      <c r="PA22" s="64"/>
      <c r="PB22" s="64"/>
      <c r="PC22" s="64"/>
      <c r="PD22" s="64"/>
      <c r="PE22" s="64"/>
      <c r="PF22" s="64"/>
      <c r="PG22" s="64"/>
      <c r="PH22" s="64"/>
      <c r="PI22" s="64"/>
      <c r="PJ22" s="64"/>
      <c r="PK22" s="64"/>
      <c r="PL22" s="64"/>
      <c r="PM22" s="64"/>
      <c r="PN22" s="64"/>
      <c r="PO22" s="64"/>
      <c r="PP22" s="64"/>
      <c r="PQ22" s="64"/>
      <c r="PR22" s="64"/>
      <c r="PS22" s="64"/>
      <c r="PT22" s="64"/>
      <c r="PU22" s="64"/>
      <c r="PV22" s="64"/>
      <c r="PW22" s="64"/>
      <c r="PX22" s="64"/>
      <c r="PY22" s="64"/>
      <c r="PZ22" s="64"/>
      <c r="QA22" s="64"/>
      <c r="QB22" s="64"/>
      <c r="QC22" s="64"/>
      <c r="QD22" s="64"/>
      <c r="QE22" s="64"/>
      <c r="QF22" s="64"/>
      <c r="QG22" s="64"/>
      <c r="QH22" s="64"/>
      <c r="QI22" s="64"/>
      <c r="QJ22" s="64"/>
      <c r="QK22" s="64"/>
      <c r="QL22" s="64"/>
      <c r="QM22" s="64"/>
      <c r="QN22" s="64"/>
      <c r="QO22" s="64"/>
      <c r="QP22" s="64"/>
      <c r="QQ22" s="64"/>
      <c r="QR22" s="64"/>
      <c r="QS22" s="64"/>
      <c r="QT22" s="64"/>
      <c r="QU22" s="64"/>
      <c r="QV22" s="64"/>
      <c r="QW22" s="64"/>
      <c r="QX22" s="64"/>
      <c r="QY22" s="64"/>
      <c r="QZ22" s="64"/>
      <c r="RA22" s="64"/>
      <c r="RB22" s="64"/>
      <c r="RC22" s="64"/>
      <c r="RD22" s="64"/>
      <c r="RE22" s="64"/>
      <c r="RF22" s="64"/>
      <c r="RG22" s="64"/>
      <c r="RH22" s="64"/>
      <c r="RI22" s="64"/>
      <c r="RJ22" s="64"/>
      <c r="RK22" s="64"/>
      <c r="RL22" s="64"/>
      <c r="RM22" s="64"/>
      <c r="RN22" s="64"/>
      <c r="RO22" s="64"/>
      <c r="RP22" s="64"/>
      <c r="RQ22" s="64"/>
      <c r="RR22" s="64"/>
      <c r="RS22" s="64"/>
      <c r="RT22" s="64"/>
      <c r="RU22" s="64"/>
      <c r="RV22" s="64"/>
      <c r="RW22" s="64"/>
      <c r="RX22" s="64"/>
      <c r="RY22" s="64"/>
      <c r="RZ22" s="64"/>
      <c r="SA22" s="64"/>
      <c r="SB22" s="64"/>
      <c r="SC22" s="64"/>
      <c r="SD22" s="64"/>
      <c r="SE22" s="64"/>
      <c r="SF22" s="64"/>
      <c r="SG22" s="64"/>
      <c r="SH22" s="64"/>
      <c r="SI22" s="64"/>
      <c r="SJ22" s="64"/>
      <c r="SK22" s="64"/>
      <c r="SL22" s="64"/>
      <c r="SM22" s="64"/>
      <c r="SN22" s="64"/>
      <c r="SO22" s="64"/>
      <c r="SP22" s="64"/>
      <c r="SQ22" s="64"/>
      <c r="SR22" s="64"/>
      <c r="SS22" s="64"/>
      <c r="ST22" s="64"/>
      <c r="SU22" s="64"/>
      <c r="SV22" s="64"/>
      <c r="SW22" s="64"/>
      <c r="SX22" s="64"/>
      <c r="SY22" s="64"/>
      <c r="SZ22" s="64"/>
      <c r="TA22" s="64"/>
      <c r="TB22" s="64"/>
      <c r="TC22" s="64"/>
      <c r="TD22" s="64"/>
      <c r="TE22" s="64"/>
      <c r="TF22" s="64"/>
      <c r="TG22" s="64"/>
      <c r="TH22" s="64"/>
      <c r="TI22" s="64"/>
      <c r="TJ22" s="64"/>
      <c r="TK22" s="64"/>
      <c r="TL22" s="64"/>
      <c r="TM22" s="64"/>
      <c r="TN22" s="64"/>
      <c r="TO22" s="64"/>
      <c r="TP22" s="64"/>
      <c r="TQ22" s="64"/>
      <c r="TR22" s="64"/>
      <c r="TS22" s="64"/>
      <c r="TT22" s="64"/>
      <c r="TU22" s="64"/>
      <c r="TV22" s="64"/>
      <c r="TW22" s="64"/>
      <c r="TX22" s="64"/>
      <c r="TY22" s="64"/>
      <c r="TZ22" s="64"/>
      <c r="UA22" s="64"/>
      <c r="UB22" s="64"/>
      <c r="UC22" s="64"/>
      <c r="UD22" s="64"/>
      <c r="UE22" s="64"/>
      <c r="UF22" s="64"/>
      <c r="UG22" s="64"/>
      <c r="UH22" s="64"/>
      <c r="UI22" s="64"/>
      <c r="UJ22" s="64"/>
      <c r="UK22" s="64"/>
      <c r="UL22" s="64"/>
      <c r="UM22" s="64"/>
      <c r="UN22" s="64"/>
      <c r="UO22" s="64"/>
      <c r="UP22" s="64"/>
      <c r="UQ22" s="64"/>
      <c r="UR22" s="64"/>
      <c r="US22" s="64"/>
      <c r="UT22" s="64"/>
      <c r="UU22" s="64"/>
      <c r="UV22" s="64"/>
      <c r="UW22" s="64"/>
      <c r="UX22" s="64"/>
      <c r="UY22" s="64"/>
      <c r="UZ22" s="64"/>
      <c r="VA22" s="64"/>
      <c r="VB22" s="64"/>
      <c r="VC22" s="64"/>
      <c r="VD22" s="64"/>
      <c r="VE22" s="64"/>
      <c r="VF22" s="64"/>
      <c r="VG22" s="64"/>
      <c r="VH22" s="64"/>
      <c r="VI22" s="64"/>
      <c r="VJ22" s="64"/>
      <c r="VK22" s="64"/>
      <c r="VL22" s="64"/>
      <c r="VM22" s="64"/>
      <c r="VN22" s="64"/>
      <c r="VO22" s="64"/>
      <c r="VP22" s="64"/>
      <c r="VQ22" s="64"/>
      <c r="VR22" s="64"/>
      <c r="VS22" s="64"/>
      <c r="VT22" s="64"/>
      <c r="VU22" s="64"/>
      <c r="VV22" s="64"/>
      <c r="VW22" s="64"/>
      <c r="VX22" s="64"/>
      <c r="VY22" s="64"/>
      <c r="VZ22" s="64"/>
      <c r="WA22" s="64"/>
      <c r="WB22" s="64"/>
      <c r="WC22" s="64"/>
      <c r="WD22" s="64"/>
      <c r="WE22" s="64"/>
      <c r="WF22" s="64"/>
      <c r="WG22" s="64"/>
      <c r="WH22" s="64"/>
      <c r="WI22" s="64"/>
      <c r="WJ22" s="64"/>
      <c r="WK22" s="64"/>
      <c r="WL22" s="64"/>
      <c r="WM22" s="64"/>
      <c r="WN22" s="64"/>
      <c r="WO22" s="64"/>
      <c r="WP22" s="64"/>
      <c r="WQ22" s="64"/>
      <c r="WR22" s="64"/>
      <c r="WS22" s="64"/>
      <c r="WT22" s="64"/>
      <c r="WU22" s="64"/>
      <c r="WV22" s="64"/>
      <c r="WW22" s="64"/>
      <c r="WX22" s="64"/>
      <c r="WY22" s="64"/>
      <c r="WZ22" s="64"/>
      <c r="XA22" s="64"/>
      <c r="XB22" s="64"/>
      <c r="XC22" s="64"/>
      <c r="XD22" s="64"/>
      <c r="XE22" s="64"/>
      <c r="XF22" s="64"/>
      <c r="XG22" s="64"/>
      <c r="XH22" s="64"/>
      <c r="XI22" s="64"/>
      <c r="XJ22" s="64"/>
      <c r="XK22" s="64"/>
      <c r="XL22" s="64"/>
      <c r="XM22" s="64"/>
      <c r="XN22" s="64"/>
      <c r="XO22" s="64"/>
      <c r="XP22" s="64"/>
      <c r="XQ22" s="64"/>
      <c r="XR22" s="64"/>
      <c r="XS22" s="64"/>
      <c r="XT22" s="64"/>
      <c r="XU22" s="64"/>
      <c r="XV22" s="64"/>
      <c r="XW22" s="64"/>
      <c r="XX22" s="64"/>
      <c r="XY22" s="64"/>
      <c r="XZ22" s="64"/>
      <c r="YA22" s="64"/>
      <c r="YB22" s="64"/>
      <c r="YC22" s="64"/>
      <c r="YD22" s="64"/>
      <c r="YE22" s="64"/>
      <c r="YF22" s="64"/>
      <c r="YG22" s="64"/>
      <c r="YH22" s="64"/>
      <c r="YI22" s="64"/>
      <c r="YJ22" s="64"/>
      <c r="YK22" s="64"/>
      <c r="YL22" s="64"/>
      <c r="YM22" s="64"/>
      <c r="YN22" s="64"/>
      <c r="YO22" s="64"/>
      <c r="YP22" s="64"/>
      <c r="YQ22" s="64"/>
      <c r="YR22" s="64"/>
      <c r="YS22" s="64"/>
      <c r="YT22" s="64"/>
      <c r="YU22" s="64"/>
      <c r="YV22" s="64"/>
      <c r="YW22" s="64"/>
      <c r="YX22" s="64"/>
      <c r="YY22" s="64"/>
      <c r="YZ22" s="64"/>
      <c r="ZA22" s="64"/>
      <c r="ZB22" s="64"/>
      <c r="ZC22" s="64"/>
      <c r="ZD22" s="64"/>
      <c r="ZE22" s="64"/>
      <c r="ZF22" s="64"/>
      <c r="ZG22" s="64"/>
      <c r="ZH22" s="64"/>
      <c r="ZI22" s="64"/>
      <c r="ZJ22" s="64"/>
      <c r="ZK22" s="64"/>
      <c r="ZL22" s="64"/>
      <c r="ZM22" s="64"/>
      <c r="ZN22" s="64"/>
      <c r="ZO22" s="64"/>
      <c r="ZP22" s="64"/>
      <c r="ZQ22" s="64"/>
      <c r="ZR22" s="64"/>
      <c r="ZS22" s="64"/>
      <c r="ZT22" s="64"/>
      <c r="ZU22" s="64"/>
      <c r="ZV22" s="64"/>
      <c r="ZW22" s="64"/>
      <c r="ZX22" s="64"/>
      <c r="ZY22" s="64"/>
      <c r="ZZ22" s="64"/>
      <c r="AAA22" s="64"/>
      <c r="AAB22" s="64"/>
      <c r="AAC22" s="64"/>
      <c r="AAD22" s="64"/>
      <c r="AAE22" s="64"/>
      <c r="AAF22" s="64"/>
      <c r="AAG22" s="64"/>
      <c r="AAH22" s="64"/>
      <c r="AAI22" s="64"/>
      <c r="AAJ22" s="64"/>
      <c r="AAK22" s="64"/>
      <c r="AAL22" s="64"/>
      <c r="AAM22" s="64"/>
      <c r="AAN22" s="64"/>
      <c r="AAO22" s="64"/>
      <c r="AAP22" s="64"/>
      <c r="AAQ22" s="64"/>
      <c r="AAR22" s="64"/>
      <c r="AAS22" s="64"/>
      <c r="AAT22" s="64"/>
      <c r="AAU22" s="64"/>
      <c r="AAV22" s="64"/>
      <c r="AAW22" s="64"/>
      <c r="AAX22" s="64"/>
      <c r="AAY22" s="64"/>
      <c r="AAZ22" s="64"/>
      <c r="ABA22" s="64"/>
      <c r="ABB22" s="64"/>
      <c r="ABC22" s="64"/>
      <c r="ABD22" s="64"/>
      <c r="ABE22" s="64"/>
      <c r="ABF22" s="64"/>
      <c r="ABG22" s="64"/>
      <c r="ABH22" s="64"/>
      <c r="ABI22" s="64"/>
      <c r="ABJ22" s="64"/>
      <c r="ABK22" s="64"/>
      <c r="ABL22" s="64"/>
      <c r="ABM22" s="64"/>
      <c r="ABN22" s="64"/>
      <c r="ABO22" s="64"/>
      <c r="ABP22" s="64"/>
      <c r="ABQ22" s="64"/>
      <c r="ABR22" s="64"/>
      <c r="ABS22" s="64"/>
      <c r="ABT22" s="64"/>
      <c r="ABU22" s="64"/>
      <c r="ABV22" s="64"/>
      <c r="ABW22" s="64"/>
      <c r="ABX22" s="64"/>
      <c r="ABY22" s="64"/>
      <c r="ABZ22" s="64"/>
      <c r="ACA22" s="64"/>
      <c r="ACB22" s="64"/>
      <c r="ACC22" s="64"/>
      <c r="ACD22" s="64"/>
      <c r="ACE22" s="64"/>
      <c r="ACF22" s="64"/>
      <c r="ACG22" s="64"/>
      <c r="ACH22" s="64"/>
      <c r="ACI22" s="64"/>
      <c r="ACJ22" s="64"/>
      <c r="ACK22" s="64"/>
      <c r="ACL22" s="64"/>
      <c r="ACM22" s="64"/>
      <c r="ACN22" s="64"/>
      <c r="ACO22" s="64"/>
      <c r="ACP22" s="64"/>
      <c r="ACQ22" s="64"/>
      <c r="ACR22" s="64"/>
      <c r="ACS22" s="64"/>
      <c r="ACT22" s="64"/>
      <c r="ACU22" s="64"/>
      <c r="ACV22" s="64"/>
      <c r="ACW22" s="64"/>
      <c r="ACX22" s="64"/>
      <c r="ACY22" s="64"/>
      <c r="ACZ22" s="64"/>
      <c r="ADA22" s="64"/>
      <c r="ADB22" s="64"/>
      <c r="ADC22" s="64"/>
      <c r="ADD22" s="64"/>
      <c r="ADE22" s="64"/>
      <c r="ADF22" s="64"/>
      <c r="ADG22" s="64"/>
      <c r="ADH22" s="64"/>
      <c r="ADI22" s="64"/>
      <c r="ADJ22" s="64"/>
      <c r="ADK22" s="64"/>
      <c r="ADL22" s="64"/>
      <c r="ADM22" s="64"/>
      <c r="ADN22" s="64"/>
      <c r="ADO22" s="64"/>
      <c r="ADP22" s="64"/>
      <c r="ADQ22" s="64"/>
      <c r="ADR22" s="64"/>
      <c r="ADS22" s="64"/>
      <c r="ADT22" s="64"/>
      <c r="ADU22" s="64"/>
      <c r="ADV22" s="64"/>
      <c r="ADW22" s="64"/>
      <c r="ADX22" s="64"/>
      <c r="ADY22" s="64"/>
      <c r="ADZ22" s="64"/>
      <c r="AEA22" s="64"/>
      <c r="AEB22" s="64"/>
      <c r="AEC22" s="64"/>
      <c r="AED22" s="64"/>
      <c r="AEE22" s="64"/>
      <c r="AEF22" s="64"/>
      <c r="AEG22" s="64"/>
      <c r="AEH22" s="64"/>
      <c r="AEI22" s="64"/>
      <c r="AEJ22" s="64"/>
      <c r="AEK22" s="64"/>
      <c r="AEL22" s="64"/>
      <c r="AEM22" s="64"/>
      <c r="AEN22" s="64"/>
      <c r="AEO22" s="64"/>
      <c r="AEP22" s="64"/>
      <c r="AEQ22" s="64"/>
      <c r="AER22" s="64"/>
      <c r="AES22" s="64"/>
      <c r="AET22" s="64"/>
      <c r="AEU22" s="64"/>
      <c r="AEV22" s="64"/>
      <c r="AEW22" s="64"/>
      <c r="AEX22" s="64"/>
      <c r="AEY22" s="64"/>
      <c r="AEZ22" s="64"/>
      <c r="AFA22" s="64"/>
      <c r="AFB22" s="64"/>
      <c r="AFC22" s="64"/>
      <c r="AFD22" s="64"/>
      <c r="AFE22" s="64"/>
      <c r="AFF22" s="64"/>
      <c r="AFG22" s="64"/>
      <c r="AFH22" s="64"/>
      <c r="AFI22" s="64"/>
      <c r="AFJ22" s="64"/>
      <c r="AFK22" s="64"/>
      <c r="AFL22" s="64"/>
      <c r="AFM22" s="64"/>
      <c r="AFN22" s="64"/>
      <c r="AFO22" s="64"/>
      <c r="AFP22" s="64"/>
      <c r="AFQ22" s="64"/>
      <c r="AFR22" s="64"/>
      <c r="AFS22" s="64"/>
      <c r="AFT22" s="64"/>
      <c r="AFU22" s="64"/>
      <c r="AFV22" s="64"/>
      <c r="AFW22" s="64"/>
      <c r="AFX22" s="64"/>
      <c r="AFY22" s="64"/>
      <c r="AFZ22" s="64"/>
      <c r="AGA22" s="64"/>
      <c r="AGB22" s="64"/>
      <c r="AGC22" s="64"/>
      <c r="AGD22" s="64"/>
      <c r="AGE22" s="64"/>
      <c r="AGF22" s="64"/>
      <c r="AGG22" s="64"/>
      <c r="AGH22" s="64"/>
      <c r="AGI22" s="64"/>
      <c r="AGJ22" s="64"/>
      <c r="AGK22" s="64"/>
      <c r="AGL22" s="64"/>
      <c r="AGM22" s="64"/>
      <c r="AGN22" s="64"/>
      <c r="AGO22" s="64"/>
      <c r="AGP22" s="64"/>
      <c r="AGQ22" s="64"/>
      <c r="AGR22" s="64"/>
      <c r="AGS22" s="64"/>
      <c r="AGT22" s="64"/>
      <c r="AGU22" s="64"/>
      <c r="AGV22" s="64"/>
      <c r="AGW22" s="64"/>
      <c r="AGX22" s="64"/>
      <c r="AGY22" s="64"/>
      <c r="AGZ22" s="64"/>
      <c r="AHA22" s="64"/>
      <c r="AHB22" s="64"/>
      <c r="AHC22" s="64"/>
      <c r="AHD22" s="64"/>
      <c r="AHE22" s="64"/>
      <c r="AHF22" s="64"/>
      <c r="AHG22" s="64"/>
      <c r="AHH22" s="64"/>
      <c r="AHI22" s="64"/>
      <c r="AHJ22" s="64"/>
      <c r="AHK22" s="64"/>
      <c r="AHL22" s="64"/>
      <c r="AHM22" s="64"/>
      <c r="AHN22" s="64"/>
      <c r="AHO22" s="64"/>
      <c r="AHP22" s="64"/>
      <c r="AHQ22" s="64"/>
      <c r="AHR22" s="64"/>
      <c r="AHS22" s="64"/>
      <c r="AHT22" s="64"/>
      <c r="AHU22" s="64"/>
      <c r="AHV22" s="64"/>
      <c r="AHW22" s="64"/>
      <c r="AHX22" s="64"/>
      <c r="AHY22" s="64"/>
      <c r="AHZ22" s="64"/>
      <c r="AIA22" s="64"/>
      <c r="AIB22" s="64"/>
      <c r="AIC22" s="64"/>
      <c r="AID22" s="64"/>
      <c r="AIE22" s="64"/>
      <c r="AIF22" s="64"/>
      <c r="AIG22" s="64"/>
      <c r="AIH22" s="64"/>
      <c r="AII22" s="64"/>
      <c r="AIJ22" s="64"/>
      <c r="AIK22" s="64"/>
      <c r="AIL22" s="64"/>
      <c r="AIM22" s="64"/>
      <c r="AIN22" s="64"/>
      <c r="AIO22" s="64"/>
      <c r="AIP22" s="64"/>
      <c r="AIQ22" s="64"/>
      <c r="AIR22" s="64"/>
      <c r="AIS22" s="64"/>
      <c r="AIT22" s="64"/>
      <c r="AIU22" s="64"/>
      <c r="AIV22" s="64"/>
      <c r="AIW22" s="64"/>
      <c r="AIX22" s="64"/>
      <c r="AIY22" s="64"/>
      <c r="AIZ22" s="64"/>
      <c r="AJA22" s="64"/>
      <c r="AJB22" s="64"/>
      <c r="AJC22" s="64"/>
      <c r="AJD22" s="64"/>
      <c r="AJE22" s="64"/>
      <c r="AJF22" s="64"/>
      <c r="AJG22" s="64"/>
      <c r="AJH22" s="64"/>
      <c r="AJI22" s="64"/>
      <c r="AJJ22" s="64"/>
      <c r="AJK22" s="64"/>
      <c r="AJL22" s="64"/>
      <c r="AJM22" s="64"/>
      <c r="AJN22" s="64"/>
      <c r="AJO22" s="64"/>
      <c r="AJP22" s="64"/>
      <c r="AJQ22" s="64"/>
      <c r="AJR22" s="64"/>
      <c r="AJS22" s="64"/>
      <c r="AJT22" s="64"/>
      <c r="AJU22" s="64"/>
      <c r="AJV22" s="64"/>
      <c r="AJW22" s="64"/>
      <c r="AJX22" s="64"/>
      <c r="AJY22" s="64"/>
      <c r="AJZ22" s="64"/>
      <c r="AKA22" s="64"/>
      <c r="AKB22" s="64"/>
      <c r="AKC22" s="64"/>
      <c r="AKD22" s="64"/>
      <c r="AKE22" s="64"/>
      <c r="AKF22" s="64"/>
      <c r="AKG22" s="64"/>
      <c r="AKH22" s="64"/>
      <c r="AKI22" s="64"/>
      <c r="AKJ22" s="64"/>
      <c r="AKK22" s="64"/>
      <c r="AKL22" s="64"/>
      <c r="AKM22" s="64"/>
      <c r="AKN22" s="64"/>
      <c r="AKO22" s="64"/>
      <c r="AKP22" s="64"/>
      <c r="AKQ22" s="64"/>
      <c r="AKR22" s="64"/>
      <c r="AKS22" s="64"/>
      <c r="AKT22" s="64"/>
      <c r="AKU22" s="64"/>
      <c r="AKV22" s="64"/>
      <c r="AKW22" s="64"/>
      <c r="AKX22" s="64"/>
      <c r="AKY22" s="64"/>
      <c r="AKZ22" s="64"/>
      <c r="ALA22" s="64"/>
      <c r="ALB22" s="64"/>
      <c r="ALC22" s="64"/>
      <c r="ALD22" s="64"/>
      <c r="ALE22" s="64"/>
      <c r="ALF22" s="64"/>
      <c r="ALG22" s="64"/>
      <c r="ALH22" s="64"/>
      <c r="ALI22" s="64"/>
      <c r="ALJ22" s="64"/>
      <c r="ALK22" s="64"/>
      <c r="ALL22" s="64"/>
      <c r="ALM22" s="64"/>
      <c r="ALN22" s="64"/>
      <c r="ALO22" s="64"/>
      <c r="ALP22" s="64"/>
      <c r="ALQ22" s="64"/>
      <c r="ALR22" s="64"/>
      <c r="ALS22" s="64"/>
      <c r="ALT22" s="64"/>
      <c r="ALU22" s="64"/>
      <c r="ALV22" s="64"/>
      <c r="ALW22" s="64"/>
      <c r="ALX22" s="64"/>
      <c r="ALY22" s="64"/>
      <c r="ALZ22" s="64"/>
      <c r="AMA22" s="64"/>
      <c r="AMB22" s="64"/>
      <c r="AMC22" s="64"/>
      <c r="AMD22" s="64"/>
      <c r="AME22" s="64"/>
      <c r="AMF22" s="64"/>
      <c r="AMG22" s="64"/>
      <c r="AMH22" s="64"/>
      <c r="AMI22" s="64"/>
      <c r="AMJ22" s="64"/>
    </row>
    <row r="23" spans="1:1024" s="21" customFormat="1" ht="409.6" x14ac:dyDescent="0.3">
      <c r="A23" s="33" t="s">
        <v>240</v>
      </c>
      <c r="B23" s="34" t="s">
        <v>241</v>
      </c>
      <c r="C23" s="35" t="s">
        <v>242</v>
      </c>
      <c r="D23" s="46" t="s">
        <v>79</v>
      </c>
      <c r="E23" s="47" t="s">
        <v>120</v>
      </c>
      <c r="F23" s="46" t="s">
        <v>80</v>
      </c>
      <c r="G23" s="49" t="s">
        <v>121</v>
      </c>
      <c r="H23" s="46" t="s">
        <v>9</v>
      </c>
      <c r="I23" s="47" t="str">
        <f>IF(ISBLANK(H23),"",VLOOKUP(H23,[4]Útmutató!$B$9:$C$12,2,FALSE))</f>
        <v>examination</v>
      </c>
      <c r="J23" s="53" t="s">
        <v>81</v>
      </c>
      <c r="K23" s="52" t="s">
        <v>141</v>
      </c>
      <c r="L23" s="54" t="s">
        <v>82</v>
      </c>
    </row>
    <row r="24" spans="1:1024" s="21" customFormat="1" ht="372.6" x14ac:dyDescent="0.3">
      <c r="A24" s="38" t="s">
        <v>243</v>
      </c>
      <c r="B24" s="27" t="s">
        <v>244</v>
      </c>
      <c r="C24" s="28" t="s">
        <v>245</v>
      </c>
      <c r="D24" s="46" t="s">
        <v>88</v>
      </c>
      <c r="E24" s="47" t="s">
        <v>126</v>
      </c>
      <c r="F24" s="46" t="s">
        <v>89</v>
      </c>
      <c r="G24" s="47" t="s">
        <v>127</v>
      </c>
      <c r="H24" s="46" t="s">
        <v>11</v>
      </c>
      <c r="I24" s="47" t="str">
        <f>IF(ISBLANK(H24),"",VLOOKUP(H24,[4]Útmutató!$B$9:$C$12,2,FALSE))</f>
        <v>term grade</v>
      </c>
      <c r="J24" s="46" t="s">
        <v>90</v>
      </c>
      <c r="K24" s="47" t="s">
        <v>91</v>
      </c>
      <c r="L24" s="54" t="s">
        <v>82</v>
      </c>
    </row>
    <row r="25" spans="1:1024" s="21" customFormat="1" ht="400.2" x14ac:dyDescent="0.3">
      <c r="A25" s="38" t="s">
        <v>349</v>
      </c>
      <c r="B25" s="27" t="s">
        <v>350</v>
      </c>
      <c r="C25" s="28" t="s">
        <v>513</v>
      </c>
      <c r="D25" s="46" t="s">
        <v>494</v>
      </c>
      <c r="E25" s="47" t="s">
        <v>495</v>
      </c>
      <c r="F25" s="46" t="s">
        <v>496</v>
      </c>
      <c r="G25" s="47" t="s">
        <v>497</v>
      </c>
      <c r="H25" s="46" t="s">
        <v>9</v>
      </c>
      <c r="I25" s="47" t="s">
        <v>10</v>
      </c>
      <c r="J25" s="46" t="s">
        <v>498</v>
      </c>
      <c r="K25" s="47" t="s">
        <v>499</v>
      </c>
      <c r="L25" s="54" t="s">
        <v>500</v>
      </c>
    </row>
    <row r="26" spans="1:1024" s="21" customFormat="1" ht="345" x14ac:dyDescent="0.3">
      <c r="A26" s="38" t="s">
        <v>351</v>
      </c>
      <c r="B26" s="27" t="s">
        <v>352</v>
      </c>
      <c r="C26" s="28" t="s">
        <v>446</v>
      </c>
      <c r="D26" s="46" t="s">
        <v>439</v>
      </c>
      <c r="E26" s="47" t="s">
        <v>440</v>
      </c>
      <c r="F26" s="46" t="s">
        <v>425</v>
      </c>
      <c r="G26" s="47" t="s">
        <v>426</v>
      </c>
      <c r="H26" s="46" t="s">
        <v>54</v>
      </c>
      <c r="I26" s="47" t="s">
        <v>12</v>
      </c>
      <c r="J26" s="46" t="s">
        <v>427</v>
      </c>
      <c r="K26" s="47" t="s">
        <v>428</v>
      </c>
      <c r="L26" s="54" t="s">
        <v>447</v>
      </c>
    </row>
    <row r="27" spans="1:1024" s="21" customFormat="1" ht="220.8" x14ac:dyDescent="0.3">
      <c r="A27" s="38" t="s">
        <v>353</v>
      </c>
      <c r="B27" s="27" t="s">
        <v>354</v>
      </c>
      <c r="C27" s="28" t="s">
        <v>469</v>
      </c>
      <c r="D27" s="46" t="s">
        <v>462</v>
      </c>
      <c r="E27" s="47" t="s">
        <v>463</v>
      </c>
      <c r="F27" s="46" t="s">
        <v>464</v>
      </c>
      <c r="G27" s="47" t="s">
        <v>465</v>
      </c>
      <c r="H27" s="46" t="s">
        <v>11</v>
      </c>
      <c r="I27" s="47" t="s">
        <v>12</v>
      </c>
      <c r="J27" s="46" t="s">
        <v>466</v>
      </c>
      <c r="K27" s="47" t="s">
        <v>467</v>
      </c>
      <c r="L27" s="54" t="s">
        <v>468</v>
      </c>
    </row>
    <row r="28" spans="1:1024" s="21" customFormat="1" ht="409.5" customHeight="1" x14ac:dyDescent="0.3">
      <c r="A28" s="38" t="s">
        <v>243</v>
      </c>
      <c r="B28" s="27" t="s">
        <v>244</v>
      </c>
      <c r="C28" s="28" t="s">
        <v>355</v>
      </c>
      <c r="D28" s="46" t="s">
        <v>596</v>
      </c>
      <c r="E28" s="47" t="s">
        <v>126</v>
      </c>
      <c r="F28" s="46" t="s">
        <v>89</v>
      </c>
      <c r="G28" s="47" t="s">
        <v>127</v>
      </c>
      <c r="H28" s="46" t="s">
        <v>11</v>
      </c>
      <c r="I28" s="47" t="str">
        <f>IF(ISBLANK(H28),"",VLOOKUP(H28,[4]Útmutató!$B$9:$C$12,2,FALSE))</f>
        <v>term grade</v>
      </c>
      <c r="J28" s="46" t="s">
        <v>90</v>
      </c>
      <c r="K28" s="47" t="s">
        <v>91</v>
      </c>
      <c r="L28" s="54" t="s">
        <v>82</v>
      </c>
    </row>
    <row r="29" spans="1:1024" s="21" customFormat="1" ht="409.6" x14ac:dyDescent="0.3">
      <c r="A29" s="33" t="s">
        <v>246</v>
      </c>
      <c r="B29" s="34" t="s">
        <v>161</v>
      </c>
      <c r="C29" s="35" t="s">
        <v>247</v>
      </c>
      <c r="D29" s="44" t="s">
        <v>106</v>
      </c>
      <c r="E29" s="45" t="s">
        <v>134</v>
      </c>
      <c r="F29" s="44" t="s">
        <v>107</v>
      </c>
      <c r="G29" s="45" t="s">
        <v>135</v>
      </c>
      <c r="H29" s="44" t="s">
        <v>54</v>
      </c>
      <c r="I29" s="45" t="str">
        <f>IF(ISBLANK(H29),"",VLOOKUP(H29,Útmutató!$B$9:$C$12,2,FALSE))</f>
        <v>term grade</v>
      </c>
      <c r="J29" s="44" t="s">
        <v>94</v>
      </c>
      <c r="K29" s="45" t="s">
        <v>95</v>
      </c>
      <c r="L29" s="44" t="s">
        <v>108</v>
      </c>
    </row>
    <row r="30" spans="1:1024" s="66" customFormat="1" ht="409.6" x14ac:dyDescent="0.3">
      <c r="A30" s="38" t="s">
        <v>248</v>
      </c>
      <c r="B30" s="38" t="s">
        <v>249</v>
      </c>
      <c r="C30" s="28" t="s">
        <v>250</v>
      </c>
      <c r="D30" s="55" t="s">
        <v>142</v>
      </c>
      <c r="E30" s="52" t="s">
        <v>143</v>
      </c>
      <c r="F30" s="55" t="s">
        <v>144</v>
      </c>
      <c r="G30" s="52" t="s">
        <v>145</v>
      </c>
      <c r="H30" s="55" t="s">
        <v>11</v>
      </c>
      <c r="I30" s="52" t="s">
        <v>12</v>
      </c>
      <c r="J30" s="55" t="s">
        <v>146</v>
      </c>
      <c r="K30" s="52" t="s">
        <v>147</v>
      </c>
      <c r="L30" s="55" t="s">
        <v>148</v>
      </c>
    </row>
    <row r="31" spans="1:1024" s="21" customFormat="1" ht="347.25" customHeight="1" x14ac:dyDescent="0.3">
      <c r="A31" s="33" t="s">
        <v>251</v>
      </c>
      <c r="B31" s="34" t="s">
        <v>252</v>
      </c>
      <c r="C31" s="35" t="s">
        <v>253</v>
      </c>
      <c r="D31" s="44" t="s">
        <v>72</v>
      </c>
      <c r="E31" s="45" t="s">
        <v>122</v>
      </c>
      <c r="F31" s="44" t="s">
        <v>83</v>
      </c>
      <c r="G31" s="45" t="s">
        <v>123</v>
      </c>
      <c r="H31" s="44" t="s">
        <v>11</v>
      </c>
      <c r="I31" s="45" t="str">
        <f>IF(ISBLANK(H31),"",VLOOKUP(H31,[5]Útmutató!$B$9:$C$12,2,FALSE))</f>
        <v>term grade</v>
      </c>
      <c r="J31" s="53" t="s">
        <v>84</v>
      </c>
      <c r="K31" s="52" t="s">
        <v>140</v>
      </c>
      <c r="L31" s="44" t="s">
        <v>73</v>
      </c>
    </row>
    <row r="32" spans="1:1024" s="21" customFormat="1" ht="409.6" x14ac:dyDescent="0.3">
      <c r="A32" s="33" t="s">
        <v>356</v>
      </c>
      <c r="B32" s="34" t="s">
        <v>421</v>
      </c>
      <c r="C32" s="35" t="s">
        <v>422</v>
      </c>
      <c r="D32" s="44" t="s">
        <v>414</v>
      </c>
      <c r="E32" s="45" t="s">
        <v>415</v>
      </c>
      <c r="F32" s="44" t="s">
        <v>416</v>
      </c>
      <c r="G32" s="45" t="s">
        <v>417</v>
      </c>
      <c r="H32" s="44" t="s">
        <v>9</v>
      </c>
      <c r="I32" s="45" t="str">
        <f>IF(ISBLANK(H32),"",VLOOKUP(H32,[6]Útmutató!$B$8:$C$11,2,FALSE))</f>
        <v>examination</v>
      </c>
      <c r="J32" s="53" t="s">
        <v>418</v>
      </c>
      <c r="K32" s="52" t="s">
        <v>419</v>
      </c>
      <c r="L32" s="44" t="s">
        <v>420</v>
      </c>
    </row>
    <row r="33" spans="1:12" s="21" customFormat="1" ht="409.6" x14ac:dyDescent="0.3">
      <c r="A33" s="33" t="s">
        <v>357</v>
      </c>
      <c r="B33" s="34" t="s">
        <v>358</v>
      </c>
      <c r="C33" s="35" t="s">
        <v>359</v>
      </c>
      <c r="D33" s="44" t="s">
        <v>561</v>
      </c>
      <c r="E33" s="45" t="s">
        <v>562</v>
      </c>
      <c r="F33" s="44" t="s">
        <v>568</v>
      </c>
      <c r="G33" s="45" t="s">
        <v>569</v>
      </c>
      <c r="H33" s="46" t="s">
        <v>11</v>
      </c>
      <c r="I33" s="47" t="s">
        <v>12</v>
      </c>
      <c r="J33" s="44" t="s">
        <v>563</v>
      </c>
      <c r="K33" s="45" t="s">
        <v>574</v>
      </c>
      <c r="L33" s="53" t="s">
        <v>555</v>
      </c>
    </row>
    <row r="34" spans="1:12" s="21" customFormat="1" ht="409.6" x14ac:dyDescent="0.3">
      <c r="A34" s="26" t="s">
        <v>254</v>
      </c>
      <c r="B34" s="27" t="s">
        <v>331</v>
      </c>
      <c r="C34" s="28" t="s">
        <v>332</v>
      </c>
      <c r="D34" s="46" t="s">
        <v>45</v>
      </c>
      <c r="E34" s="47" t="s">
        <v>112</v>
      </c>
      <c r="F34" s="46" t="s">
        <v>46</v>
      </c>
      <c r="G34" s="56" t="s">
        <v>113</v>
      </c>
      <c r="H34" s="46" t="s">
        <v>11</v>
      </c>
      <c r="I34" s="47" t="s">
        <v>12</v>
      </c>
      <c r="J34" s="44" t="s">
        <v>47</v>
      </c>
      <c r="K34" s="45" t="s">
        <v>48</v>
      </c>
      <c r="L34" s="44" t="s">
        <v>44</v>
      </c>
    </row>
    <row r="35" spans="1:12" s="21" customFormat="1" ht="276" x14ac:dyDescent="0.3">
      <c r="A35" s="78" t="s">
        <v>302</v>
      </c>
      <c r="B35" s="30" t="s">
        <v>329</v>
      </c>
      <c r="C35" s="37" t="s">
        <v>303</v>
      </c>
      <c r="D35" s="53" t="s">
        <v>295</v>
      </c>
      <c r="E35" s="52" t="s">
        <v>296</v>
      </c>
      <c r="F35" s="53" t="s">
        <v>297</v>
      </c>
      <c r="G35" s="52" t="s">
        <v>298</v>
      </c>
      <c r="H35" s="51" t="s">
        <v>11</v>
      </c>
      <c r="I35" s="52" t="str">
        <f>IF(ISBLANK(H35),"",VLOOKUP(H35,[7]Útmutató!$B$9:$C$12,2,FALSE))</f>
        <v>term grade</v>
      </c>
      <c r="J35" s="51" t="s">
        <v>299</v>
      </c>
      <c r="K35" s="52" t="s">
        <v>300</v>
      </c>
      <c r="L35" s="51" t="s">
        <v>301</v>
      </c>
    </row>
    <row r="36" spans="1:12" s="21" customFormat="1" ht="359.25" customHeight="1" x14ac:dyDescent="0.3">
      <c r="A36" s="78" t="s">
        <v>360</v>
      </c>
      <c r="B36" s="30" t="s">
        <v>361</v>
      </c>
      <c r="C36" s="37" t="s">
        <v>362</v>
      </c>
      <c r="D36" s="53" t="s">
        <v>453</v>
      </c>
      <c r="E36" s="52" t="s">
        <v>454</v>
      </c>
      <c r="F36" s="53" t="s">
        <v>456</v>
      </c>
      <c r="G36" s="52" t="s">
        <v>457</v>
      </c>
      <c r="H36" s="53" t="s">
        <v>9</v>
      </c>
      <c r="I36" s="52" t="s">
        <v>10</v>
      </c>
      <c r="J36" s="51" t="s">
        <v>308</v>
      </c>
      <c r="K36" s="52" t="s">
        <v>309</v>
      </c>
      <c r="L36" s="51" t="s">
        <v>455</v>
      </c>
    </row>
    <row r="37" spans="1:12" s="21" customFormat="1" ht="400.2" x14ac:dyDescent="0.3">
      <c r="A37" s="79" t="s">
        <v>363</v>
      </c>
      <c r="B37" s="27" t="s">
        <v>364</v>
      </c>
      <c r="C37" s="80" t="s">
        <v>365</v>
      </c>
      <c r="D37" s="51" t="s">
        <v>461</v>
      </c>
      <c r="E37" s="52" t="s">
        <v>458</v>
      </c>
      <c r="F37" s="51" t="s">
        <v>533</v>
      </c>
      <c r="G37" s="52" t="s">
        <v>534</v>
      </c>
      <c r="H37" s="53" t="s">
        <v>9</v>
      </c>
      <c r="I37" s="52" t="s">
        <v>10</v>
      </c>
      <c r="J37" s="51" t="s">
        <v>459</v>
      </c>
      <c r="K37" s="52" t="s">
        <v>460</v>
      </c>
      <c r="L37" s="51" t="s">
        <v>535</v>
      </c>
    </row>
    <row r="38" spans="1:12" s="21" customFormat="1" ht="248.4" x14ac:dyDescent="0.3">
      <c r="A38" s="79" t="s">
        <v>255</v>
      </c>
      <c r="B38" s="27" t="s">
        <v>256</v>
      </c>
      <c r="C38" s="80" t="s">
        <v>588</v>
      </c>
      <c r="D38" s="51" t="s">
        <v>590</v>
      </c>
      <c r="E38" s="52" t="s">
        <v>583</v>
      </c>
      <c r="F38" s="51" t="s">
        <v>584</v>
      </c>
      <c r="G38" s="52" t="s">
        <v>585</v>
      </c>
      <c r="H38" s="53" t="s">
        <v>54</v>
      </c>
      <c r="I38" s="52" t="s">
        <v>12</v>
      </c>
      <c r="J38" s="51" t="s">
        <v>586</v>
      </c>
      <c r="K38" s="52" t="s">
        <v>587</v>
      </c>
      <c r="L38" s="51" t="s">
        <v>589</v>
      </c>
    </row>
    <row r="39" spans="1:12" s="21" customFormat="1" ht="408" customHeight="1" x14ac:dyDescent="0.3">
      <c r="A39" s="79" t="s">
        <v>366</v>
      </c>
      <c r="B39" s="27" t="s">
        <v>367</v>
      </c>
      <c r="C39" s="80" t="s">
        <v>575</v>
      </c>
      <c r="D39" s="51" t="s">
        <v>556</v>
      </c>
      <c r="E39" s="52" t="s">
        <v>557</v>
      </c>
      <c r="F39" s="51" t="s">
        <v>564</v>
      </c>
      <c r="G39" s="52" t="s">
        <v>567</v>
      </c>
      <c r="H39" s="53" t="s">
        <v>54</v>
      </c>
      <c r="I39" s="52" t="s">
        <v>12</v>
      </c>
      <c r="J39" s="51" t="s">
        <v>563</v>
      </c>
      <c r="K39" s="52" t="s">
        <v>574</v>
      </c>
      <c r="L39" s="51" t="s">
        <v>558</v>
      </c>
    </row>
    <row r="40" spans="1:12" s="21" customFormat="1" ht="374.25" customHeight="1" x14ac:dyDescent="0.3">
      <c r="A40" s="79" t="s">
        <v>312</v>
      </c>
      <c r="B40" s="27" t="s">
        <v>330</v>
      </c>
      <c r="C40" s="80" t="s">
        <v>311</v>
      </c>
      <c r="D40" s="51" t="s">
        <v>304</v>
      </c>
      <c r="E40" s="52" t="s">
        <v>305</v>
      </c>
      <c r="F40" s="51" t="s">
        <v>306</v>
      </c>
      <c r="G40" s="52" t="s">
        <v>307</v>
      </c>
      <c r="H40" s="53" t="s">
        <v>9</v>
      </c>
      <c r="I40" s="52" t="s">
        <v>10</v>
      </c>
      <c r="J40" s="51" t="s">
        <v>308</v>
      </c>
      <c r="K40" s="52" t="s">
        <v>309</v>
      </c>
      <c r="L40" s="51" t="s">
        <v>310</v>
      </c>
    </row>
    <row r="41" spans="1:12" s="21" customFormat="1" ht="358.8" x14ac:dyDescent="0.3">
      <c r="A41" s="33" t="s">
        <v>368</v>
      </c>
      <c r="B41" s="34" t="s">
        <v>369</v>
      </c>
      <c r="C41" s="35" t="s">
        <v>370</v>
      </c>
      <c r="D41" s="44" t="s">
        <v>521</v>
      </c>
      <c r="E41" s="45" t="s">
        <v>522</v>
      </c>
      <c r="F41" s="44" t="s">
        <v>315</v>
      </c>
      <c r="G41" s="45" t="s">
        <v>316</v>
      </c>
      <c r="H41" s="44" t="s">
        <v>9</v>
      </c>
      <c r="I41" s="45" t="s">
        <v>10</v>
      </c>
      <c r="J41" s="44" t="s">
        <v>523</v>
      </c>
      <c r="K41" s="45" t="s">
        <v>524</v>
      </c>
      <c r="L41" s="44" t="s">
        <v>525</v>
      </c>
    </row>
    <row r="42" spans="1:12" s="21" customFormat="1" ht="288.75" customHeight="1" x14ac:dyDescent="0.3">
      <c r="A42" s="33" t="s">
        <v>371</v>
      </c>
      <c r="B42" s="34" t="s">
        <v>372</v>
      </c>
      <c r="C42" s="35" t="s">
        <v>373</v>
      </c>
      <c r="D42" s="44" t="s">
        <v>72</v>
      </c>
      <c r="E42" s="45" t="s">
        <v>536</v>
      </c>
      <c r="F42" s="44" t="s">
        <v>537</v>
      </c>
      <c r="G42" s="45" t="s">
        <v>538</v>
      </c>
      <c r="H42" s="44" t="s">
        <v>11</v>
      </c>
      <c r="I42" s="45" t="s">
        <v>12</v>
      </c>
      <c r="J42" s="44" t="s">
        <v>539</v>
      </c>
      <c r="K42" s="45" t="s">
        <v>140</v>
      </c>
      <c r="L42" s="44" t="s">
        <v>73</v>
      </c>
    </row>
    <row r="43" spans="1:12" s="21" customFormat="1" ht="409.6" x14ac:dyDescent="0.3">
      <c r="A43" s="33" t="s">
        <v>374</v>
      </c>
      <c r="B43" s="34" t="s">
        <v>375</v>
      </c>
      <c r="C43" s="35" t="s">
        <v>512</v>
      </c>
      <c r="D43" s="44" t="s">
        <v>507</v>
      </c>
      <c r="E43" s="45" t="s">
        <v>508</v>
      </c>
      <c r="F43" s="44" t="s">
        <v>509</v>
      </c>
      <c r="G43" s="45" t="s">
        <v>510</v>
      </c>
      <c r="H43" s="44" t="s">
        <v>9</v>
      </c>
      <c r="I43" s="45" t="s">
        <v>10</v>
      </c>
      <c r="J43" s="44" t="s">
        <v>498</v>
      </c>
      <c r="K43" s="45" t="s">
        <v>499</v>
      </c>
      <c r="L43" s="44" t="s">
        <v>511</v>
      </c>
    </row>
    <row r="44" spans="1:12" s="21" customFormat="1" ht="234.6" x14ac:dyDescent="0.3">
      <c r="A44" s="33" t="s">
        <v>376</v>
      </c>
      <c r="B44" s="34" t="s">
        <v>377</v>
      </c>
      <c r="C44" s="35" t="s">
        <v>378</v>
      </c>
      <c r="D44" s="44" t="s">
        <v>540</v>
      </c>
      <c r="E44" s="45" t="s">
        <v>541</v>
      </c>
      <c r="F44" s="44" t="s">
        <v>542</v>
      </c>
      <c r="G44" s="45" t="s">
        <v>543</v>
      </c>
      <c r="H44" s="44" t="s">
        <v>9</v>
      </c>
      <c r="I44" s="45" t="s">
        <v>10</v>
      </c>
      <c r="J44" s="44" t="s">
        <v>544</v>
      </c>
      <c r="K44" s="45" t="s">
        <v>545</v>
      </c>
      <c r="L44" s="44" t="s">
        <v>546</v>
      </c>
    </row>
    <row r="45" spans="1:12" s="21" customFormat="1" ht="409.6" x14ac:dyDescent="0.3">
      <c r="A45" s="33" t="s">
        <v>257</v>
      </c>
      <c r="B45" s="34" t="s">
        <v>258</v>
      </c>
      <c r="C45" s="35" t="s">
        <v>259</v>
      </c>
      <c r="D45" s="44" t="s">
        <v>402</v>
      </c>
      <c r="E45" s="45" t="s">
        <v>124</v>
      </c>
      <c r="F45" s="44" t="s">
        <v>85</v>
      </c>
      <c r="G45" s="45" t="s">
        <v>125</v>
      </c>
      <c r="H45" s="44" t="s">
        <v>11</v>
      </c>
      <c r="I45" s="45" t="s">
        <v>12</v>
      </c>
      <c r="J45" s="44" t="s">
        <v>47</v>
      </c>
      <c r="K45" s="45" t="s">
        <v>48</v>
      </c>
      <c r="L45" s="44" t="s">
        <v>86</v>
      </c>
    </row>
    <row r="46" spans="1:12" s="21" customFormat="1" ht="409.6" x14ac:dyDescent="0.3">
      <c r="A46" s="81" t="s">
        <v>379</v>
      </c>
      <c r="B46" s="27" t="s">
        <v>380</v>
      </c>
      <c r="C46" s="37" t="s">
        <v>381</v>
      </c>
      <c r="D46" s="51" t="s">
        <v>559</v>
      </c>
      <c r="E46" s="52" t="s">
        <v>560</v>
      </c>
      <c r="F46" s="51" t="s">
        <v>565</v>
      </c>
      <c r="G46" s="52" t="s">
        <v>566</v>
      </c>
      <c r="H46" s="53" t="s">
        <v>54</v>
      </c>
      <c r="I46" s="52" t="s">
        <v>12</v>
      </c>
      <c r="J46" s="51" t="s">
        <v>12</v>
      </c>
      <c r="K46" s="52" t="s">
        <v>563</v>
      </c>
      <c r="L46" s="51" t="s">
        <v>558</v>
      </c>
    </row>
    <row r="47" spans="1:12" s="21" customFormat="1" ht="231.75" customHeight="1" x14ac:dyDescent="0.3">
      <c r="A47" s="81" t="s">
        <v>318</v>
      </c>
      <c r="B47" s="27" t="s">
        <v>319</v>
      </c>
      <c r="C47" s="37" t="s">
        <v>320</v>
      </c>
      <c r="D47" s="51" t="s">
        <v>313</v>
      </c>
      <c r="E47" s="52" t="s">
        <v>314</v>
      </c>
      <c r="F47" s="51" t="s">
        <v>599</v>
      </c>
      <c r="G47" s="52" t="s">
        <v>598</v>
      </c>
      <c r="H47" s="53" t="s">
        <v>9</v>
      </c>
      <c r="I47" s="52" t="s">
        <v>10</v>
      </c>
      <c r="J47" s="51" t="s">
        <v>308</v>
      </c>
      <c r="K47" s="52" t="s">
        <v>309</v>
      </c>
      <c r="L47" s="51" t="s">
        <v>317</v>
      </c>
    </row>
    <row r="48" spans="1:12" s="21" customFormat="1" ht="409.6" customHeight="1" x14ac:dyDescent="0.3">
      <c r="A48" s="81" t="s">
        <v>382</v>
      </c>
      <c r="B48" s="27" t="s">
        <v>383</v>
      </c>
      <c r="C48" s="37" t="s">
        <v>384</v>
      </c>
      <c r="D48" s="51" t="s">
        <v>528</v>
      </c>
      <c r="E48" s="52" t="s">
        <v>529</v>
      </c>
      <c r="F48" s="51" t="s">
        <v>597</v>
      </c>
      <c r="G48" s="52" t="s">
        <v>598</v>
      </c>
      <c r="H48" s="53" t="s">
        <v>9</v>
      </c>
      <c r="I48" s="52" t="s">
        <v>10</v>
      </c>
      <c r="J48" s="51" t="s">
        <v>523</v>
      </c>
      <c r="K48" s="52" t="s">
        <v>524</v>
      </c>
      <c r="L48" s="51" t="s">
        <v>530</v>
      </c>
    </row>
    <row r="49" spans="1:24" s="21" customFormat="1" ht="409.6" x14ac:dyDescent="0.3">
      <c r="A49" s="81" t="s">
        <v>385</v>
      </c>
      <c r="B49" s="27" t="s">
        <v>386</v>
      </c>
      <c r="C49" s="37" t="s">
        <v>387</v>
      </c>
      <c r="D49" s="51" t="s">
        <v>56</v>
      </c>
      <c r="E49" s="52" t="s">
        <v>57</v>
      </c>
      <c r="F49" s="51" t="s">
        <v>58</v>
      </c>
      <c r="G49" s="52" t="s">
        <v>59</v>
      </c>
      <c r="H49" s="53" t="s">
        <v>9</v>
      </c>
      <c r="I49" s="52" t="str">
        <f>IF(ISBLANK(H49),"",VLOOKUP(H49,[2]Útmutató!$B$9:$C$12,2,FALSE))</f>
        <v>examination</v>
      </c>
      <c r="J49" s="51" t="s">
        <v>39</v>
      </c>
      <c r="K49" s="52" t="s">
        <v>138</v>
      </c>
      <c r="L49" s="51" t="s">
        <v>60</v>
      </c>
    </row>
    <row r="50" spans="1:24" s="21" customFormat="1" ht="409.5" customHeight="1" x14ac:dyDescent="0.3">
      <c r="A50" s="33" t="s">
        <v>260</v>
      </c>
      <c r="B50" s="34" t="s">
        <v>74</v>
      </c>
      <c r="C50" s="35" t="s">
        <v>75</v>
      </c>
      <c r="D50" s="46" t="s">
        <v>49</v>
      </c>
      <c r="E50" s="47" t="s">
        <v>50</v>
      </c>
      <c r="F50" s="46" t="s">
        <v>51</v>
      </c>
      <c r="G50" s="47" t="s">
        <v>52</v>
      </c>
      <c r="H50" s="46" t="s">
        <v>9</v>
      </c>
      <c r="I50" s="47" t="s">
        <v>10</v>
      </c>
      <c r="J50" s="46" t="s">
        <v>39</v>
      </c>
      <c r="K50" s="47" t="s">
        <v>138</v>
      </c>
      <c r="L50" s="46" t="s">
        <v>53</v>
      </c>
    </row>
    <row r="51" spans="1:24" s="67" customFormat="1" ht="409.6" x14ac:dyDescent="0.3">
      <c r="A51" s="38" t="s">
        <v>261</v>
      </c>
      <c r="B51" s="27" t="s">
        <v>165</v>
      </c>
      <c r="C51" s="28" t="s">
        <v>166</v>
      </c>
      <c r="D51" s="53" t="s">
        <v>167</v>
      </c>
      <c r="E51" s="52" t="s">
        <v>168</v>
      </c>
      <c r="F51" s="53" t="s">
        <v>169</v>
      </c>
      <c r="G51" s="52" t="s">
        <v>170</v>
      </c>
      <c r="H51" s="53" t="s">
        <v>11</v>
      </c>
      <c r="I51" s="52" t="str">
        <f>IF(ISBLANK(H51),"",VLOOKUP(H51,[8]Útmutató!$B$9:$C$12,2,FALSE))</f>
        <v>term grade</v>
      </c>
      <c r="J51" s="53" t="s">
        <v>171</v>
      </c>
      <c r="K51" s="52" t="s">
        <v>172</v>
      </c>
      <c r="L51" s="53" t="s">
        <v>173</v>
      </c>
    </row>
    <row r="52" spans="1:24" s="21" customFormat="1" ht="294.75" customHeight="1" x14ac:dyDescent="0.3">
      <c r="A52" s="33" t="s">
        <v>388</v>
      </c>
      <c r="B52" s="34" t="s">
        <v>389</v>
      </c>
      <c r="C52" s="35" t="s">
        <v>390</v>
      </c>
      <c r="D52" s="46" t="s">
        <v>470</v>
      </c>
      <c r="E52" s="47" t="s">
        <v>471</v>
      </c>
      <c r="F52" s="46" t="s">
        <v>472</v>
      </c>
      <c r="G52" s="47" t="s">
        <v>473</v>
      </c>
      <c r="H52" s="46" t="s">
        <v>11</v>
      </c>
      <c r="I52" s="47" t="s">
        <v>12</v>
      </c>
      <c r="J52" s="44" t="s">
        <v>474</v>
      </c>
      <c r="K52" s="45" t="s">
        <v>475</v>
      </c>
      <c r="L52" s="54" t="s">
        <v>476</v>
      </c>
    </row>
    <row r="53" spans="1:24" s="21" customFormat="1" ht="288.75" customHeight="1" x14ac:dyDescent="0.3">
      <c r="A53" s="33" t="s">
        <v>391</v>
      </c>
      <c r="B53" s="34" t="s">
        <v>392</v>
      </c>
      <c r="C53" s="35"/>
      <c r="D53" s="46" t="s">
        <v>570</v>
      </c>
      <c r="E53" s="47" t="s">
        <v>571</v>
      </c>
      <c r="F53" s="46" t="s">
        <v>572</v>
      </c>
      <c r="G53" s="47" t="s">
        <v>573</v>
      </c>
      <c r="H53" s="46" t="s">
        <v>11</v>
      </c>
      <c r="I53" s="47" t="s">
        <v>12</v>
      </c>
      <c r="J53" s="44" t="s">
        <v>12</v>
      </c>
      <c r="K53" s="45" t="s">
        <v>563</v>
      </c>
      <c r="L53" s="44" t="s">
        <v>558</v>
      </c>
    </row>
    <row r="54" spans="1:24" s="21" customFormat="1" ht="409.6" x14ac:dyDescent="0.3">
      <c r="A54" s="33" t="s">
        <v>262</v>
      </c>
      <c r="B54" s="34" t="s">
        <v>263</v>
      </c>
      <c r="C54" s="35" t="s">
        <v>264</v>
      </c>
      <c r="D54" s="46" t="s">
        <v>174</v>
      </c>
      <c r="E54" s="47" t="s">
        <v>175</v>
      </c>
      <c r="F54" s="46" t="s">
        <v>176</v>
      </c>
      <c r="G54" s="47" t="s">
        <v>177</v>
      </c>
      <c r="H54" s="46" t="s">
        <v>9</v>
      </c>
      <c r="I54" s="47" t="s">
        <v>10</v>
      </c>
      <c r="J54" s="44" t="s">
        <v>178</v>
      </c>
      <c r="K54" s="45" t="s">
        <v>179</v>
      </c>
      <c r="L54" s="54" t="s">
        <v>180</v>
      </c>
    </row>
    <row r="55" spans="1:24" s="21" customFormat="1" ht="402.75" customHeight="1" x14ac:dyDescent="0.3">
      <c r="A55" s="33" t="s">
        <v>265</v>
      </c>
      <c r="B55" s="34" t="s">
        <v>266</v>
      </c>
      <c r="C55" s="35" t="s">
        <v>267</v>
      </c>
      <c r="D55" s="46" t="s">
        <v>109</v>
      </c>
      <c r="E55" s="47" t="s">
        <v>136</v>
      </c>
      <c r="F55" s="46" t="s">
        <v>110</v>
      </c>
      <c r="G55" s="47" t="s">
        <v>137</v>
      </c>
      <c r="H55" s="46" t="s">
        <v>11</v>
      </c>
      <c r="I55" s="47" t="str">
        <f>IF(ISBLANK(H55),"",VLOOKUP(H55,[4]Útmutató!$B$9:$C$12,2,FALSE))</f>
        <v>term grade</v>
      </c>
      <c r="J55" s="44" t="s">
        <v>47</v>
      </c>
      <c r="K55" s="45" t="s">
        <v>48</v>
      </c>
      <c r="L55" s="54" t="s">
        <v>111</v>
      </c>
    </row>
    <row r="56" spans="1:24" s="21" customFormat="1" ht="213" customHeight="1" x14ac:dyDescent="0.3">
      <c r="A56" s="33" t="s">
        <v>393</v>
      </c>
      <c r="B56" s="34" t="s">
        <v>87</v>
      </c>
      <c r="C56" s="35" t="s">
        <v>482</v>
      </c>
      <c r="D56" s="46" t="s">
        <v>477</v>
      </c>
      <c r="E56" s="47" t="s">
        <v>478</v>
      </c>
      <c r="F56" s="46" t="s">
        <v>479</v>
      </c>
      <c r="G56" s="47" t="s">
        <v>480</v>
      </c>
      <c r="H56" s="46" t="s">
        <v>54</v>
      </c>
      <c r="I56" s="47" t="str">
        <f>IF(ISBLANK(H56),"",VLOOKUP(H56,[9]Útmutató!$B$9:$C$12,2,FALSE))</f>
        <v>term grade</v>
      </c>
      <c r="J56" s="44" t="s">
        <v>47</v>
      </c>
      <c r="K56" s="45" t="s">
        <v>48</v>
      </c>
      <c r="L56" s="54" t="s">
        <v>481</v>
      </c>
    </row>
    <row r="57" spans="1:24" s="67" customFormat="1" ht="409.6" customHeight="1" x14ac:dyDescent="0.3">
      <c r="A57" s="38" t="s">
        <v>268</v>
      </c>
      <c r="B57" s="27" t="s">
        <v>181</v>
      </c>
      <c r="C57" s="28" t="s">
        <v>269</v>
      </c>
      <c r="D57" s="53" t="s">
        <v>182</v>
      </c>
      <c r="E57" s="52" t="s">
        <v>183</v>
      </c>
      <c r="F57" s="53" t="s">
        <v>184</v>
      </c>
      <c r="G57" s="52" t="s">
        <v>185</v>
      </c>
      <c r="H57" s="53" t="s">
        <v>11</v>
      </c>
      <c r="I57" s="52" t="s">
        <v>12</v>
      </c>
      <c r="J57" s="53" t="s">
        <v>186</v>
      </c>
      <c r="K57" s="52" t="s">
        <v>187</v>
      </c>
      <c r="L57" s="53" t="s">
        <v>188</v>
      </c>
    </row>
    <row r="58" spans="1:24" s="21" customFormat="1" ht="341.25" customHeight="1" x14ac:dyDescent="0.3">
      <c r="A58" s="33" t="s">
        <v>394</v>
      </c>
      <c r="B58" s="34" t="s">
        <v>395</v>
      </c>
      <c r="C58" s="35" t="s">
        <v>547</v>
      </c>
      <c r="D58" s="44" t="s">
        <v>40</v>
      </c>
      <c r="E58" s="45" t="s">
        <v>41</v>
      </c>
      <c r="F58" s="44" t="s">
        <v>42</v>
      </c>
      <c r="G58" s="45" t="s">
        <v>43</v>
      </c>
      <c r="H58" s="44" t="s">
        <v>9</v>
      </c>
      <c r="I58" s="45" t="str">
        <f>IF(ISBLANK(H58),"",VLOOKUP(H58,[1]Útmutató!$B$9:$C$12,2,FALSE))</f>
        <v>examination</v>
      </c>
      <c r="J58" s="44" t="s">
        <v>39</v>
      </c>
      <c r="K58" s="45" t="s">
        <v>138</v>
      </c>
      <c r="L58" s="44" t="s">
        <v>44</v>
      </c>
    </row>
    <row r="59" spans="1:24" s="21" customFormat="1" ht="345.75" customHeight="1" x14ac:dyDescent="0.3">
      <c r="A59" s="33" t="s">
        <v>270</v>
      </c>
      <c r="B59" s="34" t="s">
        <v>271</v>
      </c>
      <c r="C59" s="35" t="s">
        <v>272</v>
      </c>
      <c r="D59" s="44" t="s">
        <v>100</v>
      </c>
      <c r="E59" s="45" t="s">
        <v>130</v>
      </c>
      <c r="F59" s="44" t="s">
        <v>101</v>
      </c>
      <c r="G59" s="45" t="s">
        <v>131</v>
      </c>
      <c r="H59" s="44" t="s">
        <v>54</v>
      </c>
      <c r="I59" s="45" t="str">
        <f>IF(ISBLANK(H59),"",VLOOKUP(H59,Útmutató!$B$9:$C$12,2,FALSE))</f>
        <v>term grade</v>
      </c>
      <c r="J59" s="44" t="s">
        <v>94</v>
      </c>
      <c r="K59" s="45" t="s">
        <v>95</v>
      </c>
      <c r="L59" s="44" t="s">
        <v>102</v>
      </c>
    </row>
    <row r="60" spans="1:24" s="66" customFormat="1" ht="409.6" customHeight="1" x14ac:dyDescent="0.3">
      <c r="A60" s="38" t="s">
        <v>273</v>
      </c>
      <c r="B60" s="38" t="s">
        <v>274</v>
      </c>
      <c r="C60" s="28" t="s">
        <v>275</v>
      </c>
      <c r="D60" s="55" t="s">
        <v>149</v>
      </c>
      <c r="E60" s="52" t="s">
        <v>150</v>
      </c>
      <c r="F60" s="55" t="s">
        <v>151</v>
      </c>
      <c r="G60" s="52" t="s">
        <v>152</v>
      </c>
      <c r="H60" s="55" t="s">
        <v>9</v>
      </c>
      <c r="I60" s="52" t="s">
        <v>10</v>
      </c>
      <c r="J60" s="55" t="s">
        <v>153</v>
      </c>
      <c r="K60" s="52" t="s">
        <v>154</v>
      </c>
      <c r="L60" s="55" t="s">
        <v>155</v>
      </c>
    </row>
    <row r="61" spans="1:24" s="21" customFormat="1" ht="264.75" customHeight="1" x14ac:dyDescent="0.3">
      <c r="A61" s="33" t="s">
        <v>276</v>
      </c>
      <c r="B61" s="34" t="s">
        <v>277</v>
      </c>
      <c r="C61" s="35" t="s">
        <v>278</v>
      </c>
      <c r="D61" s="46" t="s">
        <v>103</v>
      </c>
      <c r="E61" s="47" t="s">
        <v>132</v>
      </c>
      <c r="F61" s="46" t="s">
        <v>104</v>
      </c>
      <c r="G61" s="47" t="s">
        <v>133</v>
      </c>
      <c r="H61" s="46" t="s">
        <v>9</v>
      </c>
      <c r="I61" s="47" t="str">
        <f>IF(ISBLANK(H61),"",VLOOKUP(H61,[10]Útmutató!$B$9:$C$12,2,FALSE))</f>
        <v>examination</v>
      </c>
      <c r="J61" s="46" t="s">
        <v>39</v>
      </c>
      <c r="K61" s="47" t="s">
        <v>138</v>
      </c>
      <c r="L61" s="46" t="s">
        <v>105</v>
      </c>
    </row>
    <row r="62" spans="1:24" s="69" customFormat="1" ht="351.75" customHeight="1" x14ac:dyDescent="0.3">
      <c r="A62" s="39" t="s">
        <v>396</v>
      </c>
      <c r="B62" s="40" t="s">
        <v>397</v>
      </c>
      <c r="C62" s="41" t="s">
        <v>576</v>
      </c>
      <c r="D62" s="57" t="s">
        <v>577</v>
      </c>
      <c r="E62" s="58" t="s">
        <v>578</v>
      </c>
      <c r="F62" s="57" t="s">
        <v>579</v>
      </c>
      <c r="G62" s="58" t="s">
        <v>580</v>
      </c>
      <c r="H62" s="57" t="s">
        <v>9</v>
      </c>
      <c r="I62" s="58" t="s">
        <v>10</v>
      </c>
      <c r="J62" s="57" t="s">
        <v>581</v>
      </c>
      <c r="K62" s="57" t="s">
        <v>582</v>
      </c>
      <c r="L62" s="57" t="s">
        <v>593</v>
      </c>
      <c r="M62" s="68"/>
      <c r="U62" s="68"/>
      <c r="V62" s="70"/>
      <c r="W62" s="70"/>
      <c r="X62" s="70"/>
    </row>
    <row r="63" spans="1:24" s="69" customFormat="1" ht="409.6" x14ac:dyDescent="0.3">
      <c r="A63" s="39" t="s">
        <v>189</v>
      </c>
      <c r="B63" s="40" t="s">
        <v>190</v>
      </c>
      <c r="C63" s="41" t="s">
        <v>191</v>
      </c>
      <c r="D63" s="57" t="s">
        <v>192</v>
      </c>
      <c r="E63" s="58" t="s">
        <v>193</v>
      </c>
      <c r="F63" s="57" t="s">
        <v>194</v>
      </c>
      <c r="G63" s="58" t="s">
        <v>195</v>
      </c>
      <c r="H63" s="57" t="s">
        <v>11</v>
      </c>
      <c r="I63" s="58" t="s">
        <v>12</v>
      </c>
      <c r="J63" s="57" t="s">
        <v>196</v>
      </c>
      <c r="K63" s="57" t="s">
        <v>197</v>
      </c>
      <c r="L63" s="57" t="s">
        <v>198</v>
      </c>
      <c r="M63" s="68"/>
      <c r="U63" s="68"/>
      <c r="V63" s="70"/>
      <c r="W63" s="70"/>
      <c r="X63" s="70"/>
    </row>
    <row r="64" spans="1:24" ht="321" customHeight="1" x14ac:dyDescent="0.3">
      <c r="A64" s="81" t="s">
        <v>321</v>
      </c>
      <c r="B64" s="36" t="s">
        <v>322</v>
      </c>
      <c r="C64" s="37" t="s">
        <v>323</v>
      </c>
      <c r="D64" s="51" t="s">
        <v>324</v>
      </c>
      <c r="E64" s="52" t="s">
        <v>325</v>
      </c>
      <c r="F64" s="51" t="s">
        <v>600</v>
      </c>
      <c r="G64" s="52" t="s">
        <v>601</v>
      </c>
      <c r="H64" s="53" t="s">
        <v>11</v>
      </c>
      <c r="I64" s="52" t="s">
        <v>12</v>
      </c>
      <c r="J64" s="53" t="s">
        <v>326</v>
      </c>
      <c r="K64" s="55" t="s">
        <v>327</v>
      </c>
      <c r="L64" s="51" t="s">
        <v>328</v>
      </c>
    </row>
    <row r="65" spans="1:24" s="69" customFormat="1" ht="409.6" x14ac:dyDescent="0.3">
      <c r="A65" s="39" t="s">
        <v>279</v>
      </c>
      <c r="B65" s="40" t="s">
        <v>199</v>
      </c>
      <c r="C65" s="41" t="s">
        <v>280</v>
      </c>
      <c r="D65" s="57" t="s">
        <v>92</v>
      </c>
      <c r="E65" s="58" t="s">
        <v>200</v>
      </c>
      <c r="F65" s="57" t="s">
        <v>201</v>
      </c>
      <c r="G65" s="58" t="s">
        <v>202</v>
      </c>
      <c r="H65" s="57" t="s">
        <v>9</v>
      </c>
      <c r="I65" s="58" t="s">
        <v>10</v>
      </c>
      <c r="J65" s="57" t="s">
        <v>81</v>
      </c>
      <c r="K65" s="57" t="s">
        <v>203</v>
      </c>
      <c r="L65" s="57" t="s">
        <v>93</v>
      </c>
      <c r="M65" s="68"/>
      <c r="U65" s="68"/>
      <c r="V65" s="70"/>
      <c r="W65" s="70"/>
      <c r="X65" s="70"/>
    </row>
    <row r="66" spans="1:24" s="69" customFormat="1" ht="408.75" customHeight="1" x14ac:dyDescent="0.3">
      <c r="A66" s="39" t="s">
        <v>211</v>
      </c>
      <c r="B66" s="40" t="s">
        <v>204</v>
      </c>
      <c r="C66" s="41" t="s">
        <v>205</v>
      </c>
      <c r="D66" s="57" t="s">
        <v>206</v>
      </c>
      <c r="E66" s="58" t="s">
        <v>207</v>
      </c>
      <c r="F66" s="57" t="s">
        <v>208</v>
      </c>
      <c r="G66" s="58" t="s">
        <v>209</v>
      </c>
      <c r="H66" s="57" t="s">
        <v>54</v>
      </c>
      <c r="I66" s="58" t="s">
        <v>55</v>
      </c>
      <c r="J66" s="22" t="s">
        <v>531</v>
      </c>
      <c r="K66" s="22" t="s">
        <v>532</v>
      </c>
      <c r="L66" s="57" t="s">
        <v>210</v>
      </c>
      <c r="M66" s="68"/>
      <c r="U66" s="68"/>
      <c r="V66" s="70"/>
      <c r="W66" s="70"/>
      <c r="X66" s="70"/>
    </row>
    <row r="67" spans="1:24" s="21" customFormat="1" ht="254.25" customHeight="1" x14ac:dyDescent="0.3">
      <c r="A67" s="33" t="s">
        <v>281</v>
      </c>
      <c r="B67" s="34" t="s">
        <v>96</v>
      </c>
      <c r="C67" s="35" t="s">
        <v>282</v>
      </c>
      <c r="D67" s="44" t="s">
        <v>97</v>
      </c>
      <c r="E67" s="45" t="s">
        <v>128</v>
      </c>
      <c r="F67" s="44" t="s">
        <v>98</v>
      </c>
      <c r="G67" s="45" t="s">
        <v>129</v>
      </c>
      <c r="H67" s="44" t="s">
        <v>9</v>
      </c>
      <c r="I67" s="45" t="str">
        <f>IF(ISBLANK(H67),"",VLOOKUP(H67,[11]Útmutató!$B$9:$C$12,2,FALSE))</f>
        <v>examination</v>
      </c>
      <c r="J67" s="46" t="s">
        <v>39</v>
      </c>
      <c r="K67" s="47" t="s">
        <v>138</v>
      </c>
      <c r="L67" s="44" t="s">
        <v>99</v>
      </c>
    </row>
    <row r="68" spans="1:24" s="21" customFormat="1" ht="409.6" x14ac:dyDescent="0.3">
      <c r="A68" s="30" t="s">
        <v>398</v>
      </c>
      <c r="B68" s="30" t="s">
        <v>399</v>
      </c>
      <c r="C68" s="31" t="s">
        <v>408</v>
      </c>
      <c r="D68" s="50" t="s">
        <v>409</v>
      </c>
      <c r="E68" s="47" t="s">
        <v>410</v>
      </c>
      <c r="F68" s="77" t="s">
        <v>591</v>
      </c>
      <c r="G68" s="47" t="s">
        <v>592</v>
      </c>
      <c r="H68" s="50" t="s">
        <v>11</v>
      </c>
      <c r="I68" s="47" t="s">
        <v>12</v>
      </c>
      <c r="J68" s="50" t="s">
        <v>411</v>
      </c>
      <c r="K68" s="47" t="s">
        <v>412</v>
      </c>
      <c r="L68" s="50" t="s">
        <v>413</v>
      </c>
    </row>
    <row r="69" spans="1:24" s="21" customFormat="1" ht="409.6" x14ac:dyDescent="0.3">
      <c r="A69" s="30" t="s">
        <v>400</v>
      </c>
      <c r="B69" s="30" t="s">
        <v>401</v>
      </c>
      <c r="C69" s="31" t="s">
        <v>501</v>
      </c>
      <c r="D69" s="50" t="s">
        <v>502</v>
      </c>
      <c r="E69" s="47" t="s">
        <v>503</v>
      </c>
      <c r="F69" s="77" t="s">
        <v>591</v>
      </c>
      <c r="G69" s="47" t="s">
        <v>592</v>
      </c>
      <c r="H69" s="50" t="s">
        <v>11</v>
      </c>
      <c r="I69" s="47" t="s">
        <v>12</v>
      </c>
      <c r="J69" s="50" t="s">
        <v>504</v>
      </c>
      <c r="K69" s="47" t="s">
        <v>505</v>
      </c>
      <c r="L69" s="50" t="s">
        <v>506</v>
      </c>
    </row>
    <row r="70" spans="1:24" s="21" customFormat="1" ht="312.75" customHeight="1" x14ac:dyDescent="0.3">
      <c r="A70" s="30" t="s">
        <v>255</v>
      </c>
      <c r="B70" s="30" t="s">
        <v>256</v>
      </c>
      <c r="C70" s="31" t="s">
        <v>588</v>
      </c>
      <c r="D70" s="50" t="s">
        <v>590</v>
      </c>
      <c r="E70" s="47" t="s">
        <v>583</v>
      </c>
      <c r="F70" s="77" t="s">
        <v>584</v>
      </c>
      <c r="G70" s="47" t="s">
        <v>585</v>
      </c>
      <c r="H70" s="50" t="s">
        <v>54</v>
      </c>
      <c r="I70" s="47" t="s">
        <v>12</v>
      </c>
      <c r="J70" s="50" t="s">
        <v>586</v>
      </c>
      <c r="K70" s="47" t="s">
        <v>587</v>
      </c>
      <c r="L70" s="50" t="s">
        <v>589</v>
      </c>
    </row>
    <row r="71" spans="1:24" s="76" customFormat="1" x14ac:dyDescent="0.3">
      <c r="A71" s="72"/>
      <c r="B71" s="72"/>
      <c r="C71" s="73"/>
      <c r="D71" s="74"/>
      <c r="E71" s="75"/>
      <c r="F71" s="74"/>
      <c r="G71" s="75"/>
      <c r="H71" s="74"/>
      <c r="I71" s="75"/>
      <c r="J71" s="74"/>
      <c r="K71" s="75"/>
      <c r="L71" s="74"/>
    </row>
    <row r="72" spans="1:24" x14ac:dyDescent="0.3">
      <c r="A72" s="72"/>
    </row>
    <row r="73" spans="1:24" x14ac:dyDescent="0.3">
      <c r="A73" s="72"/>
    </row>
    <row r="74" spans="1:24" x14ac:dyDescent="0.3">
      <c r="A74" s="72"/>
    </row>
  </sheetData>
  <mergeCells count="4">
    <mergeCell ref="D2:E2"/>
    <mergeCell ref="F2:G2"/>
    <mergeCell ref="H2:I2"/>
    <mergeCell ref="J2:K2"/>
  </mergeCells>
  <dataValidations count="2">
    <dataValidation type="list" allowBlank="1" showInputMessage="1" showErrorMessage="1" sqref="H20 H28:H32 H40:H44 H35:H36 H14 H22:H25 H67:H68 H4:H9 H47:H61 H63:H65">
      <formula1>Bejegyzes</formula1>
    </dataValidation>
    <dataValidation type="list" allowBlank="1" showInputMessage="1" showErrorMessage="1" sqref="H62">
      <formula1>Bejegyzes</formula1>
      <formula2>0</formula2>
    </dataValidation>
  </dataValidations>
  <pageMargins left="0.70866141732283472" right="0.70866141732283472" top="0.74803149606299213" bottom="0.74803149606299213" header="0.31496062992125984" footer="0.31496062992125984"/>
  <pageSetup paperSize="9"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2</vt:i4>
      </vt:variant>
    </vt:vector>
  </HeadingPairs>
  <TitlesOfParts>
    <vt:vector size="4" baseType="lpstr">
      <vt:lpstr>Útmutató</vt:lpstr>
      <vt:lpstr>Természettudomány-környezettan </vt:lpstr>
      <vt:lpstr>Bejegyzes</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cp:lastPrinted>2022-08-11T12:58:42Z</cp:lastPrinted>
  <dcterms:created xsi:type="dcterms:W3CDTF">2016-05-11T08:28:59Z</dcterms:created>
  <dcterms:modified xsi:type="dcterms:W3CDTF">2022-08-11T12:58:57Z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