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alapképzés\Kémia\"/>
    </mc:Choice>
  </mc:AlternateContent>
  <bookViews>
    <workbookView xWindow="0" yWindow="0" windowWidth="23040" windowHeight="8904"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s>
  <definedNames>
    <definedName name="Bejegyzes">Útmutató!$B$8:$B$11</definedName>
    <definedName name="_xlnm.Print_Area" localSheetId="1">Tantárgyleírás!$A$1:$L$67</definedName>
    <definedName name="_xlnm.Print_Area" localSheetId="0">Útmutató!$A$1:$E$17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1" l="1"/>
  <c r="I32" i="1"/>
  <c r="I31" i="1"/>
  <c r="I24" i="1"/>
  <c r="I4" i="1" l="1"/>
  <c r="I41" i="1" l="1"/>
  <c r="I40" i="1"/>
  <c r="I30" i="1"/>
  <c r="I26" i="1"/>
  <c r="I25" i="1"/>
  <c r="I18" i="1"/>
  <c r="I16" i="1" l="1"/>
  <c r="I15" i="1"/>
  <c r="I36" i="1"/>
  <c r="I9" i="1" l="1"/>
  <c r="I29" i="1" l="1"/>
  <c r="I14" i="1" l="1"/>
  <c r="I13" i="1"/>
  <c r="I12" i="1"/>
  <c r="I11" i="1"/>
  <c r="I39" i="1" l="1"/>
  <c r="I19" i="1" l="1"/>
  <c r="I28" i="1" l="1"/>
  <c r="I27" i="1"/>
  <c r="I20" i="1"/>
  <c r="I6" i="1" l="1"/>
  <c r="I67" i="1" l="1"/>
  <c r="I66" i="1"/>
  <c r="I65" i="1"/>
  <c r="I64" i="1"/>
  <c r="I63" i="1"/>
  <c r="I62" i="1"/>
  <c r="I61" i="1"/>
  <c r="I60" i="1"/>
  <c r="I59" i="1"/>
  <c r="I58" i="1"/>
  <c r="I57" i="1"/>
  <c r="I56" i="1"/>
  <c r="I55" i="1"/>
  <c r="I54" i="1"/>
  <c r="I53" i="1"/>
  <c r="I52" i="1"/>
  <c r="I51" i="1"/>
  <c r="I50" i="1"/>
  <c r="I49" i="1"/>
  <c r="I48" i="1"/>
  <c r="I47" i="1"/>
  <c r="I46" i="1"/>
  <c r="I34" i="1"/>
</calcChain>
</file>

<file path=xl/sharedStrings.xml><?xml version="1.0" encoding="utf-8"?>
<sst xmlns="http://schemas.openxmlformats.org/spreadsheetml/2006/main" count="507" uniqueCount="378">
  <si>
    <t>Tantárgy kódja</t>
  </si>
  <si>
    <t>A kialakítandó kompetenciák leírása</t>
  </si>
  <si>
    <t xml:space="preserve">Tantágy neve </t>
  </si>
  <si>
    <t>Tantárgy angol  neve</t>
  </si>
  <si>
    <t>A kialakítandó kompetenciák angol nyelvű leírása</t>
  </si>
  <si>
    <t>Félévi követelmény angol nyelven</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</si>
  <si>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</si>
  <si>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</si>
  <si>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</si>
  <si>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</si>
  <si>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</si>
  <si>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</si>
  <si>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</si>
  <si>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</si>
  <si>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</si>
  <si>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</si>
  <si>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</si>
  <si>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</si>
  <si>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</si>
  <si>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</si>
  <si>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</si>
  <si>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</si>
  <si>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</si>
  <si>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</si>
  <si>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</si>
  <si>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</si>
  <si>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</si>
  <si>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</si>
  <si>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</si>
  <si>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</si>
  <si>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</si>
  <si>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</si>
  <si>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</si>
  <si>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</si>
  <si>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</si>
  <si>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tanárképzésben megszerezhető tanári tudás, képességek, attitűd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</si>
  <si>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</si>
  <si>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</si>
  <si>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</si>
  <si>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</si>
  <si>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</si>
  <si>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</si>
  <si>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</si>
  <si>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</si>
  <si>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OT1001</t>
  </si>
  <si>
    <t>BAI0016</t>
  </si>
  <si>
    <t>Fizikai alapismeretek</t>
  </si>
  <si>
    <t>Fundamentals of  physics</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</si>
  <si>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</si>
  <si>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</si>
  <si>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</si>
  <si>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</si>
  <si>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Egy félévközi ZH megfelelő teljesítése a vizsgára bocsátáshoz, Írásbeli és szóbeli vizsga</t>
  </si>
  <si>
    <t>Accomplish one mid-term test needed for examination, written and oral examination</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</si>
  <si>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</si>
  <si>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Általános kémia 1.</t>
  </si>
  <si>
    <t>General Chemistry 1.</t>
  </si>
  <si>
    <t>A kémia tárgya. A kémia és a természettudományok. A kémia szerepe a társadalomban. A kémia tudomány kialakulása. Kémiai alapfogalmak, sztöchiometria (atom-és molekulatömeg, kémiai anyagmennyiség, elemek és vegyületek elnevezése, jelölése, a kémiai egyenlet). Az anyagszerkezet alapjai. (Atomok elektronszerkezete, atommodellek. A periódusos rendszer. A kémiai kötések, kristályrácsok szerkezete.) A kémiai reakciók csoportosítása. Egy- és többkomponensű anyagi halmazok típusai, tulajdonságai, változásai. A termokémia alapjai. A kémiai reakciók sebessége. Kémiai egyensúlyok. (Sav-bázis egyensúlyok, sav-bázis elméletek, a pH számítás. Heterogén egyensúlyok. Komplex egyensúlyok.) Redoxireakciók, egyenletrendezés alapelvei. Elektrokémia (galvánelemek, elektrolízis). Kolloidika.</t>
  </si>
  <si>
    <t>The subject of chemistry. Chemistry and the natural sciences. The role of chemistry in society. The development of the science of chemistry. Basic chemical concepts, stoichiometry (atomic and molecular weight, amount of chemical substances, names and designations of elements and compounds, chemical equation). Basics of material structure. (Electronic structure of atoms, atomic models. The periodic table. The structure of chemical bonds, crystal lattices.)  Types of chemical reactions. Types, properties and changes of one- and multicomponent systems. Basics of thermochemistry. Speed of chemical reactions. Chemical equilibria. (Acid-base equilibria, acid-base theories, pH calculation. Heterogeneous equilibria. Complex equilibria.) Redox reactions, principles of equation. Electrochemistry (galvanic cells, electrolysis). Colloidics.</t>
  </si>
  <si>
    <t>vizsgára bocsátás feltétele: a félév közbeni és/vagy félév végi zárthelyi dolgozat 50%-os teljesítése
A kollokvium típusa: szóbeli és írásbeli</t>
  </si>
  <si>
    <t>requirement(s) for admission to examination: 50% evaluation of the mid-term test and / or end-term tests
Type of colloquium: oral and written</t>
  </si>
  <si>
    <t>Ajánlott szakirodalom:                                          Veszprémi Tamás: Általános kémia (Akadémiai Kiadó, 2015)                                               Horváth A., Sebestyén A., Zábó M.: Általános kémia, Veszprémi Egyetem. 1995.             Gergely P., - Erdődi F., - Vereb Gy.: Általános és bioszervetlen kémia. Semmelweis Kiadó, Budapest, 2002.                                         Ebbing D.: General Chemistry. Houghton Mifflin Company. Boston. 1984.</t>
  </si>
  <si>
    <t>BAI0001</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</si>
  <si>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</si>
  <si>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</si>
  <si>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</si>
  <si>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</si>
  <si>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</si>
  <si>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</si>
  <si>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</si>
  <si>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 xml:space="preserve">Szervetlen kémia 1. </t>
  </si>
  <si>
    <t xml:space="preserve">Inorganic Chemistry 1 </t>
  </si>
  <si>
    <t>Általános kémia 2.</t>
  </si>
  <si>
    <t>General chemistry 2.</t>
  </si>
  <si>
    <t>Az alapfogalmak (vegyjel, képlet, anyagmennyiség, relatív- és moláris tömeg).Sztöchiometriai számítási feladatok. A fontosabb koncentrációegységek ismerete és alkalmazása koncentrációszámítási feladatokban. Kémiai egyenletek rendezése. A gáztörvények. Entalpiadiagramok szerkesztése. Standard képződési entalpiák és kötési energiák alkalmazása kémiai problémák megoldására. A standard elektródpotenciálok felhasználása oxidációs és redukciós félreakciók, oxidálószerek, redukálószerek, redoxi reakciók spontaneitásának megállapítására. A Nernst képlet alkalmazása. Az elektrolízis elektródfolyamatainak gyakorlása.</t>
  </si>
  <si>
    <t>Basic concepts (chemical symbol, formula, amount of material, relative and molar mass). Stoichiometric calculation tasks. Knowledge and application of major concentration units in concentration calculation tasks. Sorting chemical equations. The gas laws. Edit enthalpy diagrams. Application of standard formation enthalpies and binding energies to solve chemical problems. Use of standard electrode potentials to determine the spontaneity of oxidation and reduction half-reactions, oxidizing agents, reducing agents, redox reactions. Application of the Nernst formula. Practice of electrode processes in electrolysis.</t>
  </si>
  <si>
    <t xml:space="preserve">Knowledge: Students are familiar with the concepts, connections and basic laws related to concentration, stoichiometry and pH calculations. They know and apply the rules of equation sorting. They know the basic qualitative and quantitative relations and regularities of chemistry, and the basic
chemical methods. They have the basic knowledge of chemistry, which makes it possible to describe the basic chemical reactions, to get to know the elements of the practice based on it, to systematize the knowledge.
In their native language, they are familiar with the conceptual system and terminology that designates natural processes
Skills: Students are able to solve problems related to concentration, stoichiometry and pH calculations, to solve equations. They are able to apply the acquired theoretical knowledge in other fields of chemistry and in laboratory work. They are able to expand / improve their knowledge of chemical computation.
They are able to solve practical problems by knowing the laws related to natural and anthropogenic chemical processes.
Attitude: Students are open to gaining new knowledge in the field of general chemical calculations and ordering and recognizing the misapplication of knowledge.
They are open to expanding their acquired knowledge.
</t>
  </si>
  <si>
    <t xml:space="preserve">Szervetlen kémia 2. </t>
  </si>
  <si>
    <t xml:space="preserve">Inorganic Chemistry 2 </t>
  </si>
  <si>
    <t xml:space="preserve">Analitikai kémia 1. </t>
  </si>
  <si>
    <t>Analytical Chemistry 1.</t>
  </si>
  <si>
    <t>Fizikai kémia 1.</t>
  </si>
  <si>
    <t>Physical chemistry 1.</t>
  </si>
  <si>
    <t>A tökéletes és reális gázok tulajdonságai, törvényei. A kinetikus gázelmélet alapjai. A termodinamika első főtétele. A belsőenergia- és entalpiaváltozások. A termodinamika második főtétele. Az entrópia. A termodinamika harmadik főtétele. Termikus folyamatok hatásfoka. A szabadenergia és szabadentalpia. Nyílt rendszerek és az összetétel. Tiszta anyagok fizikai átalakulásai. Fázisdiagramok. Fázisstabilitás és fázisátmenet. Egyszerű elegyek termodinamikai leírása, változásai, illékony folyadékok elegyei. Reális elegyek, oldatok. A fázistörvény. Többkomponensű rendszerek fázisdiagramjai. Kémiai potenciál, a kémiai reakciók iránya. Spontán kémiai reakciók. A kémiai egyensúly. A Le Chatelier elv.</t>
  </si>
  <si>
    <t>Properties and laws of perfect and real gases. Basics of kinetic gas theory. The first law of thermodynamics. Changes in internal energy and enthalpy. The second law of thermodynamics. Entropy. The third law of thermodynamics. Efficiency of thermal processes. Free energy and free enthalpy. Open systems and composition. Physical transformations of pure substances. Phase diagrams. Phase stability and phase transition. Thermodynamic description of simple mixtures, changes, mixtures of volatile liquids. Real mixtures, solutions. The phase rule.. Phase diagrams of multicomponent systems. Chemical potential, direction of chemical reactions. Spontaneous chemical reactions. Chemical equilibrium. The Le Chatelier principle.</t>
  </si>
  <si>
    <t xml:space="preserve">Ajánlott irodalom:
1. P. W. Atkins: Fizikai kémia I-II-III. (Tankönyvkiadó, Budapest, 2002)
2. László K., Grofcsik A., Kállay M., Kubinyi M.: Fizikai kémia I. – Kémiai termodinamika
(http://www.interkonyv.hu/konyvek/Fizikai%20kémia%20I.%20–%20Kémiai%20termodinamika)
3. Zrínyi Miklós: A fizikai kémia alapjai, Semmelweis Kiadó, Budapest, 2015. (http://real.mtak.hu/30641/)
</t>
  </si>
  <si>
    <t>Szerves kémia 2.</t>
  </si>
  <si>
    <t>Analitikai kémia2</t>
  </si>
  <si>
    <t>Analytical Chemistry 2.</t>
  </si>
  <si>
    <t>Fizikai kémia 2.</t>
  </si>
  <si>
    <t>Physical chemistry 2.</t>
  </si>
  <si>
    <t>Egyensúlyi elektrokémia. Ionok termodinamikai sajátosságai oldatokban, a Debye-Hückel elmélet. Elektrolitok áramvezetése. Elektrokémiai cellák, elektródok. Dinamikus elektrokémia. Elektródfolyamatok. Elektrokémiai rendszerek. Korrózió. Transzport folyamatok. Reakciókinetika. A sebességi egyenletek meghatározása, integrált sebességi egyenletek. Elemi reakciók. Steady-State közelítés, előegyensúly. Összetett reakciók kinetikája. Ütközési elmélet. Molekuláris dinamika. Aktivált komplex elmélete. Katalízis. Nem termikus aktiválás.</t>
  </si>
  <si>
    <t>Equilibrium electrochemistry. Thermodynamic properties of ions in solutions, Debye-Hückel theory. Conduction of electrolytes. Electrochemical cells, electrodes. Dynamic electrochemistry. Electrode processes. Electrochemical systems. Corrosion. Transport processes. Reaction kinetics. Definition of velocity equations, integrated velocity equations. Elemental reactions. Steady-State approximation, pre-balance. Kinetics of complex reactions. Collision theory. Molecular dynamics. Activated complex theory. Catalysis. Non-thermal activation.</t>
  </si>
  <si>
    <t xml:space="preserve">Ajánlott irodalom:
1. P. W. Atkins: Fizikai kémia I-II-III. (Tankönyvkiadó, Budapest, 2002)
2. Kiss L.: Bevezetés az elektrokémiába. Nemzeti Tankönyvkiadó: 1997.
3. M. J. Pilling, P. W. Seakins: Reakciókinetika. Nemzeti Tankönyvkiadó. Budapest, 1997.
</t>
  </si>
  <si>
    <t>Ionerősség, aktivitási koefficiens számítása. Feladatok az oldhatósági szorzatra. Az elektródpotenciállal, elektromotoros erővel, elektrolízissel kapcsolatos feladatok. Reakciósebesség megadása. Kezdeti sebességek módszere. Első és másodrendű reakciók sebességi állandóinak grafikus meghatározása. Első és másodrendű reakciók felezési idejének grafikus meghatározása. Arrhenius paraméterek grafikus meghatározása. Steady-State közelítés és előegyensúly alkalmazás. Láncreakcióval kapcsolatos feladatok. Sztérikus faktor meghatározása. Aktiválási termodinamikai függvényekkel kapcsolatos feladatok.</t>
  </si>
  <si>
    <t>Calculation of ionic strength, activity coefficient. Problems for the solubility product. Tasks related to electrode potential, electromotive force, electrolysis. Specify reaction rate. Method of initial rates. Graphical determination of rate constants of first and second order reactions. Graphical determination of the half - life of first - and second - order reactions. Graphical determination of Arrhenius parameters. Steady-State approximation and pre-balance application. Chain reaction tasks. Determination of steric factor. Tasks related to activation thermodynamic functions.</t>
  </si>
  <si>
    <t xml:space="preserve">1. P. W. Atkins: Fizikai kémia I.-III. Megoldások (Tankönyvkiadó, Budapest, 2002)
2. Grofcsik A., Kubinyi M., Martin A., Molnár Jné, Parlagh Gy.: Fizikai kémiai számítások I., Műegyetemi Kiadó, Budapest, 1997.
</t>
  </si>
  <si>
    <t>Alkalmazott kémia 1.</t>
  </si>
  <si>
    <t>Applied Chemistry 1</t>
  </si>
  <si>
    <t>Atom- és magfizika</t>
  </si>
  <si>
    <t>Atomic Physics</t>
  </si>
  <si>
    <t>Biokémia</t>
  </si>
  <si>
    <t>Biochemistry</t>
  </si>
  <si>
    <t>Terepgyakorlat 1.</t>
  </si>
  <si>
    <t>Fieldtrip 1.</t>
  </si>
  <si>
    <t>Ásványtan</t>
  </si>
  <si>
    <t>Minerology</t>
  </si>
  <si>
    <t xml:space="preserve">Azoknak a kristálytani alapfogalmaknak, ásványoknak és ipari ásványi nyersanyagoknak
az ismertetése, amelyek az alapozó tantárgyak anyagának kiegészítéséhez szükségesek.
Kristályszerkezettan, kristályalaktan. A kristályrendszerek és kristályosztályok. Az
ásvány fogalma. Ásványrendszertan. A rendszerezés alapelvei. Az egyes osztályok
általános jellemzése. Kőzettan. A kőzettan fogalma. A Föld szerkezete. A kőzetek keletkezése és csoportosítása. Az elemek geokémiai csoportosítása. Az ásványok és kőzetek
bányászatának és felhasználásának környezeti vonatkozásai.
</t>
  </si>
  <si>
    <t>The aim of the course is to show the structure and function of crystals, minerals and rocks. It is important that the students know fundamentals of mineralogy and learn other subjects too. Scientific study of chemical structure, crystal structure, and physical properties of minerals. Processes of mineral origin and formation, classification of minerals, their geographical distribution, as well as their utilization and environmental effects.</t>
  </si>
  <si>
    <t xml:space="preserve">Rendelkezik  a sajátosan  interidiszciplináris környezettudomány alkotó műveléséhez szükséges tudományterületeken (biológia, fizika, ásványtan, kémia, valamint matematika és informatika) stabil, dinamikusan felhasználható alaptudással.                                                                                                        Ismeri a környezetben  lejátszódó fizikai, kémiai, minerológiai és biológiai folyamatok közötti összefüggéseket.                                                                                        </t>
  </si>
  <si>
    <t>Students have a stable, dynamically applicable basic knowledge in the fields of science (biology, physics, mineralogy, chemistry, mathematics and informatics) necessary for the creative cultivation of multidisciplinary environmental science. Students know the relationships between the physical, chemical, minerological and biological processes in the environment.</t>
  </si>
  <si>
    <t>Gyakorlati jegy</t>
  </si>
  <si>
    <t>2 zárthelyi dolgozat 50%-os teljesítése</t>
  </si>
  <si>
    <t>Kiss Ferenc, Szalai Mihály: Környezeti ásványtan (2009): http://asvanytan.nyf.hu/
Bérczi Szaniszló: Kristályoktól bolygótestekig. 1991.
Frank Rutley: Elements of mineralogy. 1988.
Bodnár László: Ásványhatározó. 1987.</t>
  </si>
  <si>
    <t>Tudomány- és környezettörténet</t>
  </si>
  <si>
    <t>Hystory of Science and Environmenal</t>
  </si>
  <si>
    <t>Anyagtudomány 1.</t>
  </si>
  <si>
    <t>BAI0013</t>
  </si>
  <si>
    <t>Biológiai alapismeretek</t>
  </si>
  <si>
    <t>Introduction to Biology</t>
  </si>
  <si>
    <t>A tárgy célja alapvető biológiai gondolkodásmód, attitűd kialakítása. Alapozó tantárgy, mely elsősorban a középiskolában megszerzett ismeretekre épül. A félév során a következő témaköröket dolgozzuk fel. A biológia mint tantárgy és tudomány. A biológiakutatás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</si>
  <si>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The basic aim of the subject is to develop biological thinking and attitude of students. Biology as a subject and science. It is a basic course which is based on the knowledge learned in high school. In the semester, the following topics are elaborated: the classical and up to date tools and methods of biological research. Systematization of the living world. The composition and biological processes of the organisms. The anatomy and physiology of the human body. Ecological fundamentals. Supra-individual formulation levels of the wildlife. Ecological world view. Nature and environmental protection. Basics of classic and modern genetics and its practical and theoretical possibilities. Evolution of living world and human evolution. Behavioural ecology. Ethology of animals.</t>
  </si>
  <si>
    <t>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biológia szakterületekhez kapcsolódó vizsgálatokat el lehet végezni. Tisztában van a biológia tudományának terminológiájával. Képes a különböző természettudományos területekről származó ismereteket integrálni. Törekszik arra, hogy környezetében a természet és az ember viszonyának témakörében felelős véleményt nyilvánítson, annak létfontosságú elemeit a lehető legszélesebb körben megismertesse. Példamutató környezet- és természettudatos magatartást tanúsít, másokat ennek követésére ösztönöz. A hallgató ismeri a tárgyhoz kötődő fontosabb szakkifejezések angol nyelvű megfelelőit.</t>
  </si>
  <si>
    <t>After successful completion of the subject, the students know, and able to apply the knowledge connected with the living system on infra- and supra-individual levels. They are aware of the theoretical, geological, science-historical aspects of evolution. They know and can use the biological methods which the biological research can be conducted with. The experts know the terminology of biological science. They are able to integrate knowledge from different fields of science. It is quite important that the graduated experts are endeavouring to express an opinion in the context of nature and humankind, to share their vital elements as widely as possible. The graduated experts have an exemplary behaving attitude towards the nature and environment, encouraging others to do so too. Students are familiar with major English-language equivalents of terms related to the subject.</t>
  </si>
  <si>
    <t xml:space="preserve">Szerényi G. Berend M. (2002) Biológia I. Műszaki Könyvkiadó, Budapest, ISBN: 9631623866.
Szerényi G. Berend M. (2006): Biológia II. Műszaki Könyvkiadó, Budapest, ISBN: 9789631623874 .
Gömöry A. Kiss J. Müllner E. Berend M. Tóth G. (2009) Biológia III. Műszaki Könyvkiadó, Budapest, ISBN: 9789631623882
</t>
  </si>
  <si>
    <t>Az analitikai kémia feladatai, jelentősége és módszerei. Az analitikai jel fogalma. Az analitikai reakciók típusai, érzékenysége, szelektivitása. Minőségi analízis. Oldategyensúlyi rendszerek általános kezelése és kvantitatív leírása. Sav-bázis, komplexképződési, csapadékképződési és redoxi egyensúlyok alkalmazása az analitikai kémiákon. Titrimetriás módszerek. Tömeg szerinti analízis. Klasszikus elválasztási módszerek: fázisátalakulással, fázison belüli, membrános és új fázis képződésével járó eljárások. Elektrokémiai, extrakciós és kromatográfiás elválasztási módszerek. Termoanalitika, differenciál termikus analízis, termogravimetria és egyéb eljárások.</t>
  </si>
  <si>
    <t>Tasks, significance and methods of analytical chemistry. The concept of the analytical signal. Types, sensitivity and selectivity of analytical reactions. Qualitative analysis. General management and quantitative description of equilibrium systems in solution. Application of acid-base, complexation, precipitation and redox equilibria in analytical chemistry. Titrimetric methods. Mass analysis. Classical separation methods: processes involving phase transition, in-phase, membrane and new phase formation. Electrochemical, extraction and chromatographic separation methods. Thermoanalysis, differential thermal analysis, thermogravimetry and other methods.</t>
  </si>
  <si>
    <t>Ajánlott irodalom:                                          Erdey L., Mázor L.: Analitikai kézikönyv. Műszaki Könyvkiadó. Budapest. 1974.      Pungor E.: Analitikusok kézikönyve. Műszaki Könyvkiadó. Budapest. 1987.                    Pungor E.: Analitikai kémia. Kézirat. Tankönyvkiadó. Budapest. 1991.                Inczédy G.: Komplex egyensúlyok analitikai alkalmazása. Műszaki Könyvkiadó. Budapest, 1970.</t>
  </si>
  <si>
    <t>Műszeres analitikai módszerek alapjai.: atomspektroszkópiás eljárások, röntgen emissziós spektrometria, molekula spektroszkópiai módszerek (UV-látható, IR, Raman). Fluoreszcencia spektrometria, tömegspektrometria, NMR, ESR. Elektroanalitikai eljárások: voltammetriás módszerek, potenciometria, konduktometria, elektrogravimetria. Ionometria. Termikus elemzés, kinetikai módszerek, radioanalitika. Biokémiai analitikai módszerek. Automatikus és folyamatos mérőrendszerek. Mintavétel, mintaelőkészítési eljárások. Az analitikai mérés hibája. Statisztikai módszerek az analitikában. Minőségbiztosítás. Kemometria alkalmazása az analitikai kémiában. Az analitikai mérési eredmények feldolgozása.</t>
  </si>
  <si>
    <t xml:space="preserve"> Basics of instrumental analytical methods: atomic spectroscopic methods, X-ray emission spectrometry, molecular spectroscopy methods (UV/VIS, IR, Raman). Fluorescent spectrometry, mass spectrometry, NMR, ESR. Electro analytical procedures: voltammetric methods, potentiometry, conductometry, electrogravimetry. Ionometry. Thermal analysis, kinetic methods, radioanalytics. Analytical methods in biochemistry. Automatic and continous measuring systems. Sampling and sample preparation techniques. The error of the analytical measurement. Statistical methods in the analytical chemistry. Quality assurance. The application of chemometry in the analytical chemistry. Processing the results of the analytical measurements.</t>
  </si>
  <si>
    <t>Burger K. 1999: Az analitikai kémia alapjai - Semmelweis Kiadó, Budapest, 642 pp., ISBN: 9639214051           Óváry M. 2012: Környezeti mintavételezés - Typotex Kiadó, Budapest, 150 pp., ISBN: 9789632795423        Harris DC. 2010: Quantitative Chemical Analysis (Eighth Edition) – W. H. Freeman, New York, 710 pp., ISBN: 9781429218153     Skoog DA, Holler FJ, Crouch SR. 2018: Principles of Instrumental Analysis (Seventh Edition)- Cengage Learning, Andover, 992 pp., ISBN: 9781305577213</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</si>
  <si>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</si>
  <si>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</si>
  <si>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</si>
  <si>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</si>
  <si>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Tanyiné dr. Kocsis Anikó, Iszály Ferenc Zalán: Digitális alkalmazások, 2018. https://mooc.nye.hu</t>
  </si>
  <si>
    <t>Informatika (Digitális alkalmazások)</t>
  </si>
  <si>
    <t>Information Technology (Digital Applications)</t>
  </si>
  <si>
    <t>2 mid-term tests with a minimum passing rate of 50%</t>
  </si>
  <si>
    <t xml:space="preserve">A tantárgy egyes fejezetei arra szeretnének rávilágítani, hogy az ember fejlődése során hogyan változtatta meg a saját környezetét a gazdaság növekedése érdekében, és ezt hogyan alapozták meg a tudományos ismeretek.
A tantárgy főbb témakörei: A tudomány és a technika együttes hatása a környezetre. A környezeti problémák globálissá válásának kezdetei. A környezetszennyezés tudományos és politikai kérdéssé válása. Az emberi alkotások, tevékenységek, tudományos és technikai felfedezések hatása a környezetre.
</t>
  </si>
  <si>
    <t xml:space="preserve">The curriculum offers stimulating resources of ideas, facts and information for students wishing to explore environmental, scientific and economic issues whilst covering key elements of history.  
During the semester, some global questions, regional problems and local questions, and also some nearby national (Hungarian) specialties are covered. 
</t>
  </si>
  <si>
    <t xml:space="preserve">A kurzust elvégző hallgatók átfogó ismeretekkel rendelkeznek a természet és a tudomány történetéről, összefüggéseiről.
Felismerik a természeti értékek védelmének fontosságát, érzik felelőségüket a természeti környezet megóvásában a biodiverzitás megőrzésében a jövő generációinak érdekében
</t>
  </si>
  <si>
    <t>Students know the history of nature and science, the protection of nature. They recognize the importance of protecting human and natural values. They take responsibility for preserving the natural environment for the next generations.</t>
  </si>
  <si>
    <t xml:space="preserve">Kiss Ferenc – Szabó Árpád: Környezet-tudomány-történet, Bessenyei Kiadó, 2005.
Szabó Árpád: Magyar természettudósok, 2002
Benedek István: A tudás útja, 2001
Markham, Adam: A Brief History of Pollution, 1994
Derek Wall: Green History, 1993
</t>
  </si>
  <si>
    <t>Az atomhipotézis kialakulásához vezető felfedezések. Hőmérsékleti sugárzás. Fotoeffektus. A fény és a részecskék kettős természete. Atommodellek: Thomson-féle atommodell, Rutherford-féle atommodell. A Bohr-modell és bővítései, kvantumszámok, a Pauli-elv. A periódusos rendszer felépítése. Kémiai kötések. A röntgensugárzás. A lézer működése.
A radioaktív bomlás fő jellegzetességei, bomlási sorok. Az atommag szerkezete, atommagmodellek. A mag- és részecskefizika kísérleti eszközei, detektorok és gyorsítók. Magreakciók. A mag energiájának felszabadítása. Kozmikus sugárzás. A sugárzások gyakorlati alkalmazása. Megmaradási elvek és szimmetriák. Elemi részecskék és kölcsönhatások, a Standard Modell.</t>
  </si>
  <si>
    <t>Discoveries leading up to the atom hypothesis. Blackbody radiation. Photoelectric effect. The dual nature of light and particles. Models of the atom. The Thomson model. The Rutherford model. The Bohr model and its extensions. Quantum numbers. The Pauli exclusion principle. The structure of the periodic table of elements. Chemical bonds. X-rays. Lasers. The properties and laws of radioactive decay, decay series. The structure of the atomic nucleus. Models of the nucleus. The experimental apparatuses of nuclear and particle physics, detectors and accelerators. Nuclear reactions. Mass defect, binding energy, nuclear power. Cosmic rays. Practical applications of nuclear radiation. Conservation laws and symmetries. Elementary particles and interaction. The Standard Model.</t>
  </si>
  <si>
    <t>Budó – Mátrai: Kísérleti fizika III.,(Tankönyvkiadó Budapest, 1985)
Holics László: Fizika
Csikainé Buczkó Margit: Radioaktivitás és atommagfizika
Patkós András – Polónyi János: Sugárzások és részecskék
Fényes Tibor (szerk.): Atommagfizika</t>
  </si>
  <si>
    <t>A biokémia tárgya, rövid története és vizsgáló módszerei. Az élő anyag kémiai összetétele. Termodinamikai alapok. A víz szerkezete és tulajdonságai, molekuláris kölcsönhatások vizes oldatokban. Biomolekulák térszerkezete. Biológiailag jelentős szénhidrátok és lipidek. A membránok szerkezete. Az aminosavak, peptidek és fehérjék tulajdonságai. Fehérjék izolálása, vizsgálati módszerei. Enzimkinetika. Az enzimműködés szabályozása. Nukleinsavak és építőelemeik. Vitaminok. A szénhidrátok, a lipidek, az aminosavak és a nukleinsavak bioszintézise és lebontása. Anyagcsere-folyamatok: glikolízis, pentóz-foszfát ciklus, citromsav-ciklus. A glikogén metabolizmusa és a glükoneogenezis. Elektrontranszport és oxidatív foszforiláció. A fotoszintézis. A genetikai információ tárolása, átadása és kifejeződése: replikáció, transzkripció, transzláció. A génexpresszió szabályozása. A szervek biokémiája (táplálkozás, izomműködés, véralvadás).
A gyakorlat anyaga: A biokémiában alkalmazott vizsgálati módszerek. Az eszközök, műszerek használata. Poliakrilamid gélelektroforézis készülék, HPLC készülék, spektrofotométer működési elve és használatuk. Biomolekulák spektrofotometriája. Fehérje koncentráció meghatározása. Durva frakcionálási módszerek. Kromatográfiás eljárások alkalmazása. Aminosavak vékonyréteg kromatográfiás elválasztása. Enzimek preparálása, aktivitásuk mérése. Kinetikai paraméterek meghatározása, enzimgátlások vizsgálata.
A vizsgára bocsátás feltétele a gyakorlati rész teljesítése.</t>
  </si>
  <si>
    <t xml:space="preserve">The subject, short history and methods of biochemistry. Chemical composition of the living systems. Thermodynamic principles. Structure and properties of the water, molecular interactions in aqueous solutions. Configuration of biomolecules. Biologically important carbohydrates and lipids. The structure of biological membranes. Properties of amino acids, peptides and proteins. Isolation and techniques to study proteins. Enzyme kinetics. Nucleic acids and their building blocks. Vitamins. Biosynthesis and metabolic breakdown of carbohydrates, lipids, amino acids and nucleic acids. Metabolic pathways: glycolysis, pentose phosphate pathway and citric acid cycle. Glycogen metabolism and gluconeogenesis. Electron transport and oxidative phosphorylation. Photosynthesis. Storage, transfer and expression of the genetic information: replication, transcription, translation. Regulation of the gene expression. Biochemistry of the organs (nutrition, motility of muscles, blood clotting).
Topics of the practical course: Methods in biochemistry. Usage of instruments. Theoretical basis of functioning and practical use of polyacrylamide gel electrophoresis, HPLC, spectrophotometers. Spectrophotometry of biomolecules. Determination of protein concentration. Methods of crude fractionation. Procedures in chromatography. Thin layer chromatography of amino acids. Preparation of enzymes, measurement of enzyme activity. Determination of kinetic parameters, inhibition of enzyme activity.
</t>
  </si>
  <si>
    <t xml:space="preserve">Ádám V. (szerk) (2006) Biokémia. Medicina Könyvkiadó, Budapest, ISBN: 963 242 902 8 
Sarkadi L. (2007) Biokémia Mérnöki szemmel. Typotex, Budapest, ISBN: 978-969-9664-67-8 
Boross L., Sajgó M. (2003) A biokémia alapjai. Mezőgazda Kiadó, Budapest, ISBN: 963 286 039 X 
Berg, J. M., Tymoczko, J. L., Stryer, L. (2002) Biochemistry. W H Freeman, New York, ISBN-10: 0-7167-3051-0 
Balogh Á., Kalucza L.-né (2004) Biokémiai laboratóriumi gyakorlatok. Kézirat. Nyíregyházi Főiskola </t>
  </si>
  <si>
    <t>A vizsgára bocsátás feltétele a gyakorlati rész teljesÍtése. Írásbeli és szóbeli vizsga</t>
  </si>
  <si>
    <t>Accomplishment of the practical course is a precondition to the written and oral examination.</t>
  </si>
  <si>
    <t>Üzemlátogatás: vízmű, szennyvízkezelés, veszélyes hulladékégető, hulladékhasznosító megtekintése, szerves- és szervetlen kémiai technológiákat alkalmazó vegyipari üzemben történő látogatás.
Múzeumlátogatás:</t>
  </si>
  <si>
    <t xml:space="preserve">Factory visits: waterworks, wastewater treatment, hazardous waste incineration, waste recovery, chemical factories
Museum visits:
</t>
  </si>
  <si>
    <t>Term grade</t>
  </si>
  <si>
    <t>Halmazok, relációk és függvények. Rendezett halmazok. Halmazok számossága, számhalmazok számossága. Nyílt és zárt halmazok. Halmazok távolsága és átmérője. Valós számok axiómarendszere. Természetes, egész és racionális számok. Hatványozás. Nevezetes egyenlőtlenségek. Valós számsorozatok. Sorozatok korlátossága és monotonitása. Sorozatok konvergenciája. Határértéktételek sorozatokra. Műveletek sorozatokkal. Cauchy-sorozatok. Teljesség. Sorok, sorok konvergenciája. Konvergencia kritériumok. Abszolút és feltételes konvergencia. Műveletek sorokkal. Elemi függvények. Függvények korlátossága és monotonitása. Függvény határértéke, folytonossága és egyenletes folytonossága. Határérték és folytonosság kapcsolata, monoton függvények. Műveletek folytonos függvényeken. Kompaktság. A kompaktság jellemzése. Kompakt halmazon folytonos függvények tulajdonságai. Összefüggőség. Monoton függvények. Függvénysorok pontonkénti és egyenletes konvergenciája. Hatványsorok. Konvergencia sugár. A differenciálszámítás elemei. Egyváltozós függvények deriváltja. Differenciálási szabályok. Határfüggvény és összegfüggvény differenciálása. L'Hospital szabály. Lagrange-féle maradéktag, Lagrange-féle középérték tétel, Rolle-féle középérték tétel. Lokális szélsőérték, konvexitás, monotonitás. Függvényvizsgálat. Magasabbrendű deriváltak, Taylor-sorok. Az integrálszámítás elemei. Primitív függvény. Határozatlan integrál. Határozott integrál. Darboux tétel. Egyváltozós függvények Riemann-integrálja. Integrálási szabályok. Integrálhatósági kritériumok. Integrálható függvények főbb osztályai. Az integrál alaptulajdonságai. Newton-Leibniz-formula. Az integrál mint a felső határ függvénye. Parciális és helyettesítéses integrálás. Racionális törtfüggvények integrálása, racionalizáló helyettesítések. Terület, ívhossz, forgástest térfogata és felszíne. Riemann-Stieltjes-integrál. Improprius integrálok</t>
  </si>
  <si>
    <t>Rimán J.: Matematikai analízis feladat gyűjtemény. Tankönyvkiadó, Budapest, 1992. Bárczy Barnabás: Differenciálszámítás. Műszaki Kiadó, 2001. Bárczy Barnabás: Integrálszámítás. Műszaki Kiadó, 2000.</t>
  </si>
  <si>
    <t xml:space="preserve">két zárthelyi dolgozat </t>
  </si>
  <si>
    <t>two mid-term tests</t>
  </si>
  <si>
    <t>2 mid-tem tests with a minimum passing rate of 50%</t>
  </si>
  <si>
    <t>Alkalmazott matematika és módszerei 1</t>
  </si>
  <si>
    <t>Applied Mathematics and its methods 1</t>
  </si>
  <si>
    <t>Sets, relations and functions. Arranged sets. Multiplicity of sets, multiplicity of sets of numbers. Open and closed sets. Distance and diameter of sets. Axial system of real numbers. Natural, integer and rational numbers. Exponentiation. Notable inequalities. Real series of numbers. Limitations and monotony of series. Convergence of series. Limit values ​​for series. Operations with sequences. Cauchy series. Fulness. Convergence of rows, rows. Convergence criteria. Absolute and conditional convergence. Line operations. Elementary functions. Constraints and monotony of functions. Limit, continuity, and uniform continuity of a function. Relationship between limit and continuity, monotone functions. Operations on continuous functions. Compactness. Characterization of compactness. Properties of continuous functions on a compact set. Coherence. Monotone functions. Point-to-point and uniform convergence of series of functions. Power lines. Convergence radius. Elements of differential calculus. Derivative of univariate functions. Differentiation rules. Differentiation of a boundary function and a sum function. L'Hospital rule. Lagrange's residual, Lagrange's mean theorem, Rolle's mean theorem. Local extreme value, convexity, monotony. Function test. Higher derivatives, Taylor series. Elements of integral calculus. Primitive function. Indefinite integral. Definite integral. Darboux theorem. Riemannian integral of univariate functions. Integration rules. Integrability criteria. Major classes of integrable functions. Basic properties of the integral. Newton-Leibniz formula. The integral as a function of the upper bound. Partial and substitution integration. Integration of rational fractional functions, rationalizing substitutions. Area, arc length, body volume and surface. Riemann-Stieltjes integral. Improprius integrals</t>
  </si>
  <si>
    <t>Szerves kémia 1.</t>
  </si>
  <si>
    <t>Organic Chemistry 1.</t>
  </si>
  <si>
    <t xml:space="preserve">Basic principles of organic chemistry. The IUPAC system of nomenclature. The concept of structure in organic chemistry. Elucidation of organic structures. Inductive and mesomeric effects. Hydrocarbons, alkanes, cycloalkanes, alkenes, alkynes. Steroid structure. Diens, isoprene, polyenes, highly unsaturated conjugated compounds. Acetylene. Aromatic hydrocarbons. Reaction mechanisms: AN, AE, AR, SE, SR. Halogen derivatives. Alkohols, enols, phenols. Esters, ethers. Organosulfur compounds. Amines, azo, diazo and nitro compounds. Aldehydes and ketones. Unsaturated oxo compounds, quinones, hydroxy-oxo compounds
</t>
  </si>
  <si>
    <t>A szerves világ anyagainak, alapvető törvényszerűségeinek megismertetése. A reakciókészség értelmezése a kémiai kötés elektronelmélete és a térkémiai szemléletmód alapján.</t>
  </si>
  <si>
    <t>Getting to know the materials and basic laws of the organic world. Interpretation of reactivity based on the electronic theory of chemical bonding and the spatial chemistry approach.</t>
  </si>
  <si>
    <t>Kollokvium</t>
  </si>
  <si>
    <t xml:space="preserve">Dr. Litkei György: Szerves kémia I, II., Tankönyvkiadó, Budapest, 1997.
Dr. Novák Lajos, Dr. Nyitrai József: Szerves kémia I. II. Műegyetemi Kiadó, Budapest, 1993.
Bruckner Győző: Szerves kémia I. II. III. Tankönyvkiadó. Budapest. 1981.
Furka Árpád: Szerves Kémia. Tankönyvkiadó. Budapest. 1988.
Kajtár Márton: Változatok négy elemre I. II. Gondolat Kiadó. Budapest. 1984.
</t>
  </si>
  <si>
    <t>Fizikai kémiai laborgyakorlat</t>
  </si>
  <si>
    <t>Physical chemistry laboratory practice</t>
  </si>
  <si>
    <t>Organic Chemistry 2.</t>
  </si>
  <si>
    <t>Karbonsavak. Monokarbonsavak. Dikarbonsavak. Karboxilcsoportban helyettesített karbonsavszármazékok, karbonsav észterek, karbonsav amidok. Gliceridek. Szénhidrogén csoportban helyettesített karbonsavszármazékok. Poliamidok. Szénsavszármazékok. Bioszerves kémia legfontosabb vegyületei. Heterociklusos vegyületek. (Furán, pirrol, fiofén. Piridin. Diazinok.) Szénhidrátok. Monoszacharidok. (Csoportosítás. Glükóz, fruktóz, galaktóz.) Diszacharidok (Maltóz, szacharóz, cellobióz, laktóz). Oligoszacharidok. Poliszacharidok. (Keményítő, cellulóz). Aminosavak. (a-aminosavak és fehérjék kapcsolata. Nukleinsavak. Nukleozidok és nukleotidok. Purin és pirimidin bázisok. Alkaloidok, gyógyszerek, narkotikumok. Fontosabb alkaloidok hatása, előfordulásuk a természetben.</t>
  </si>
  <si>
    <t xml:space="preserve">Dr. Litkei György: Szerves kémia I, II., Tankönyvkiadó, Budapest, 1997.
Dr. Novák Lajos, Dr. Nyitrai József: Szerves kémia I. II. Műegyetemi Kiadó,
Budapest, 1993.
Bruckner Győző: Szerves kémia I. II. III. Tankönyvkiadó. Budapest. 1981.
Furka Árpád: Szerves Kémia. Tankönyvkiadó. Budapest. 1988.
</t>
  </si>
  <si>
    <t xml:space="preserve">Basics of material science and its role in the different technologies. Atomic structure. Quantum numbers and orbitals. The chemical bond, quantum mechanical explanation of valency. Chemical bondong theories. Chemical bond with two or more atoms. Molecular geometry. Bonding in coordination compounds. Crystal field theory. Dielectric and magnetic properties. Electrical resistivity, conductors, insulators, semiconductors. Solids, crystalline and amorphous solids. Crystal faces and shapes. Defects, impurities and twinning. Polymorhism and allotropy. Particle size effect in the materials science, nano, micro and macro structures. Nanocrystalline magnetic materials. Multicomponent and polycrystalline materials. Thermal properties of matter. Intelligent materials, shape memory alloys, liquid crytals, optical fibres.
</t>
  </si>
  <si>
    <t>Az anyagszerkezeti és anyagtulajdonságokra, valamint ezek kapcsolatára vonatkozó alapismeret adása. Az anyagszerkezet különböző szintjei és az egyes szintek által determinált anyagtulajdonságok, a mérethatások megismertetése.</t>
  </si>
  <si>
    <t>Providing basic knowledge of material structure and material properties and their relationship. Introduction to the different levels of the material structure and the material properties determined by each level, the size effects.</t>
  </si>
  <si>
    <t xml:space="preserve">Brücher Ernő: Általános kémia, Debreceni Egyetem, 2004
William D. Callister: Materials Science and Engineering: an introduction.
John Wiely and Sons, ISBN: 0-471-32013-7
Kiss Éva: A kémia újabb eredményei, 95. Akadémiai Kiadó, Budapest, 2006 Ajánlott:
http://www.sze.hu/~zsebok/A&amp;T_jegyzet_2009.pdf                                           http://www.matsci.uni-miskolc.hu/nanotech/letoltes.htm
</t>
  </si>
  <si>
    <t>Az anyagtudomány definíciója, szerepe a technológiákban. Atomszerkezet. A kémiai kötés kvantummechanikai leírása. Kémiai kötéselméletek. Két- és többatomos kötések. Molekulák szimmetriája. A komplex vegyületek kötése. Kristálytérelmélet. Dielektromos és mágneses sajátságok. Vezetési tulajdonságok. Vezető-, szupravezető. ellenállás-, szigetelőanyagok. Félvezetők, félvezető egykristályok előállítása. Szilárdtestek szerkezete, kristálytani fogalmak, rendszerek, jelölések. Rácshibák. A kristályos és amorf anyagok sajátosságai, valamint leírásmódja a különböző anyagcsoportokban. Mérethatások az anyagstruktúrában, nano-, mikro-, makroszerkezetek. Nanokristályos mágneses anyagok. Többkomponensű rendszerek szerkezeti formái, polikristályos anyagok. Termikus viselkedés, állapotábrák, termikusan aktivált folyamatok. Intelligens anyagok, alakemlékező ötvözetek, folyadékkristályok, fényvezető szálak.</t>
  </si>
  <si>
    <t>Material Science 1.</t>
  </si>
  <si>
    <t xml:space="preserve">A szerves kémia alapelvei. A IUPAC nomenklatura. Szerves vegyületek konstituciója és konfigurációja. A szerves vegyületek molekula szerkezetének vizsgálata. Elektron-eltolódási elmélet. Induktív és mezomer hatások. Szénhidrogének. Alkánok. Cikloalkánok. Szteránvázas vegyületek. Telítetlen szénhidrogének – alkének, diének, poliének, izoprénvázas vegyületek, acetilén szénhidrogének. Aromás szénhidrogének. AN, AE, AR, SE, SR reakció mechanizmusok. A szénhidrogének halogénszármazékai. A szénhidrogének hidroxilszármazékai. Egy és többértékű alkoholok. Enolok. Fenolok. Szervetlen sav észterek. Éterek. Kéntartalmú szerves vegyületek. Nitrogéntartalmú szerves vegyületek. Nitrovegyületek. Aminok. Azo-és diazovegyületek. Elemorganikus vegyületek. Oxovegyületek. Monooxovegyületek. Dioxovegyületek. Telítetlen oxovegyületek, kinonok. Hidroxi-oxovegyületek.
</t>
  </si>
  <si>
    <t>Ajánlott szakirodalom:                                             Veszprémi Tamás: Általános kémia (Akadémiai Kiadó, 2015)                                               Horváth A., Sebestyén A., Zábó M.: Általános kémia, Veszprémi Egyetem. 1995.             Gergely P., - Erdődi F., - Vereb Gy.: Általános és bioszervetlen kémia. Semmelweis Kiadó, Budapest, 2002.                                         Ebbing D.: General Chemistry. Houghton Mifflin Company. Boston. 1984.</t>
  </si>
  <si>
    <t>BKE1101</t>
  </si>
  <si>
    <t>A biometria alapfogalmai. Az alapadatok jelölése és ábrázolása.
Ábrázolás grafikonon, grafikontípusok, a helyes grafikonkiválasztás szempontjai, a
grafikonkészítés lépései. Grafikonkészítés számítógéppel.
Interpolálás, extrapolálás. Függvénytani alkalmazások. Az enzimreakció kinetikája.
Gyakoriság, relatív gyakoriság, gyakorisági eloszlás, gyakorisági görbe. Hisztogramok.
Eloszlástípusok. Elméleti eloszlások. Középértékek típusai és számítási módjuk,
geometriai jelentésük és jelentőségük.
A variancia és a szórás kiszámítása. A középérték konfidenciahatárai</t>
  </si>
  <si>
    <t>BKE2101</t>
  </si>
  <si>
    <t>Környezeti rendszerek komplex vizsgálata 1</t>
  </si>
  <si>
    <t>Global Problems 1</t>
  </si>
  <si>
    <t xml:space="preserve">A hallgatók ismerik azokat a legfontosabb matematikai ismereteket, amelyek használatával a
képesek biológiai, illetve más tudományok kísérleti eredményeinek kiértékelésére. Képesek a matematika biológiai és környezetvédelmi alkalmazásaira. 
</t>
  </si>
  <si>
    <t>The students know the most important mathematical knowledge, which they can use to evaluate the experimental results of biology and other sciences. They can apply mathematics in biological and environmental problems</t>
  </si>
  <si>
    <t xml:space="preserve">Kiss Ferenc, Vallner Judit: Fejezetek a matematika biológiai és környezetvédelmi
alkalmazásaiból, Bessenyei György Könyvkiadó, 2001.
Kurdics János, Toledo Rodolfo: Statisztika feladatgyűjtemény Excel™ támogatással
(http://www.tankonyvtar.hu)
Murray R. Spiegel: Statisztika, 1995.
Dr. Sváb János: Biometriai módszerek a kutatásban, 1981.
R. Robert, F.J. Sokal: Biometry, 1981.
Shirley Dowaly, Stanley Wearden: Statistics for research, 1991. </t>
  </si>
  <si>
    <t>BKE1102</t>
  </si>
  <si>
    <t>Az elemek fizikai és kémiai tulajdonságainak elsajátítása, az előfordulásukra, előállításukra és felhasználásukra vonatkozó ismeretek megszerzése. Az elemek fogalma, kötése, rácsa, tulajdonságai. Az elemek periódikusan változó tulajdonságai. A kémiai folyamatok csoportosítása és energetikai viszonyai. Az elemek gyakorisága a földkéregben és a világegyetemben. Az elemek előfordulásának formái. Az elemek előállításának típusai. Az elemek leíró kémiája: a hidrogén és izotópjai. A nemesgázok. A halogénelemek. Az oxigén. A kén, szelén és tellúr. A nitrogén, foszfor és arzén. A szén. A szilicium. Az ón, ólom, antimon és bizmut. A bór és alumínium. Az alkálifémek. Az alkáliföldfémek. Az átmenetifémek általános jellemzése, fontosabb elemei. A titán-, vanádium- és krómcsoport elemei. A platinafémek. A mangán- és vascsoport elemei. A réz- és cinkcsoport elemei. A 
lantanoidák és aktinoidák. Az atomenergia hasznosítása. Az elemek fizikai-, kémiai tulajdonságainak és laboratóriumi előállítási módszereinek 
gyakorlati megismerése. Az önálló kísérleti munka elsajátítása, jártasság megszerzése, a megfigyelések értelmezése. Az elemek előállítása, fizikai és kémiai tulajdonságaik vizsgálata.</t>
  </si>
  <si>
    <t>Learning the physical and chemical properties of the elements, acquiring knowledge about their occurrence, production and use. The concept, connection, grid, properties of the elements. Periodically changing properties of elements. Grouping and energetic relations of chemical processes. The frequency of elements in the earth's crust and in the universe. Forms of occurrence of the elements. Types of production of elements. Descriptive chemistry of the elements: hydrogen and its isotopes. The noble gases. The halogen elements. The oxygen. Sulphur, selenium and tellurium. Nitrogen, phosphorus and arsenic. The coal. The silicon. Tin, lead, antimony and bismuth. Boron and aluminum. The alkali metals. The alkaline earth metals. General characterization of transition metals and their most important elements. Elements of the titanium, vanadium and chromium group. The platinum metals. Elements of the manganese and iron group. Copper and zinc group elements. THE
lanthanides and actinoids. Utilization of nuclear energy. Physical and chemical properties of elements and laboratory production methods
practical knowledge. Mastering independent experimental work, acquiring skills, interpreting observations. Production of the elements, examination of their physical and chemical properties.</t>
  </si>
  <si>
    <t xml:space="preserve">Tudás: Ismeri a kémia tudományos eredményein alapuló, az atomok és molekulák szerkezetére, a kémiai kötés kialakulására vonatkozó legfontosabb igazolt elméleteket, modelleket. Ismeri a szervetlen kémia tudományos eredményein alapuló, az elemek keletkezésétől kezdve az elemek és szervetlen alapvegyületek szerkezetére, tulajdonságainak magyarázatára szolgáló legfontosabb igazolt elméleteket, modelleket. Rendelkezik azokkal a szervetlen kémiai alapismeretekkel, amelyek lehetővé teszik az alapvető kémiai reakciók leírását, az erre épülő gyakorlat elemeinek megismerését, az ismeretek rendszerezését. Anyanyelvén tisztában van a természeti folyamatokat megnevező fogalomrendszerrel és terminológiával. Képesség:
Képes a természeti és az ezekkel összefüggésben lévő antropogén kémiai folyamatok megértésére. Képes a szükséges kémiai szakirodalom használatára. Képes a szervetlen kémiai paradigmák elméleti és gyakorlati alkalmazására. Attitűd: Megszerzett kémiai ismereteinek alkalmazásával törekszik a természet - ezen belül hangsúlyozottan a kémiai
jelenségek - és az ember viszonyának megismerésére, törvényszerűségeinek leírására. Szemléletmódja révén nyitott a szélesebb szakmai együttműködésre, befogadó a környezetvédelem újabb kémiai vonatkozásai iránt. </t>
  </si>
  <si>
    <t>Knowledge: To know the most important verified theories and models based on the scientific results of chemistry, regarding the structure of atoms and molecules and the formation of chemical bonds. To know the most important proven theories and models based on the scientific results of inorganic chemistry, from the origin of the elements to the structure and properties of the elements and basic inorganic compounds. To have the basic knowledge of inorganic chemistry that enables you to describe basic chemical reactions, learn about the elements of practice based on this, and organize your knowledge. In his native language, to be aware of the conceptual system and terminology used to name natural processes.                                                                   Ability: Able to understand natural and related anthropogenic chemical processes. Able to use the necessary chemical literature. Able to theoretically and practically apply inorganic chemical paradigms. Attitude: Nature strives to apply its acquired knowledge of chemistry - within this, chemistry is emphasized phenomena - and to learn about the human relationship, to describe its laws. Due to his way of thinking, he is open to wider professional cooperation, receptive to new chemical aspects of environmental protection.</t>
  </si>
  <si>
    <t>BAI0020</t>
  </si>
  <si>
    <t>Gazdasági alapismeretek</t>
  </si>
  <si>
    <t xml:space="preserve">Basics of Economics </t>
  </si>
  <si>
    <t>A nemzetgazdaság szereplői. Makroökonómiai alapfogalmak: gazdasági növekedés, nemzetgazdasági mutatószámok, infláció, munkanélküliség, bank és bankrendszer, az állam feladatai, az állami költségvetés.
Mikroökonómiai kitekintés: a háztartások működése, a vállalkozások jellemzői.</t>
  </si>
  <si>
    <t>Participants in the national economy.  Basic terms in Macroeconomy: economic growth, economic indicators, inflation, unemployment, banking and bank systems, the role of governments, national budget. 
Microeconomic issues: the operation of households,  the characteristic features of enterprises.</t>
  </si>
  <si>
    <t>Tudás: 
A hallgató megismeri a mikro, mezo és makrogazdasági alapfogalmakat, egy nemzetgazdaság működését.
Képesség: 
Képes a kurzus elvégzése után az alapvető gazdasági folyamatok értelmezésére, elemzésére, megismeri az alapvető szakirodalmi kifejezéseket.
Attitűd: 
Kritikusan tudja feltárni és értelmezni egy nemzetgazdaság mikro és makrofolyamatainak lényegét.</t>
  </si>
  <si>
    <t xml:space="preserve">Knowledge: 
Student get familiarised with micro, mezo and macroeconomic terms and with the operation of a national economy.
Ability: 
Student can interpret and analyse the basic economic processes and they acquire the basic economic terms. 
Attitude: 
They can understand and analyse the macro and micro processes in the economy.
</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</si>
  <si>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</si>
  <si>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</si>
  <si>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1. Szabó-Bakos Eszter: Gazdasági alapismeretek 2003.
2. Egri-Hegedüs-Duleba: Gazdasági ismeretek 2005.
3. Paul Krugman: International Economics: Theory and Policy 1987.</t>
  </si>
  <si>
    <t>Zöldkémia</t>
  </si>
  <si>
    <t>Green Chemistry</t>
  </si>
  <si>
    <t>A kémiai folyamatok jellemzése, ipari megvalósítási lehetőségei, a vegyipari műveletek,
technológiák és fejlődésük, környezetvédelmi szempontú jellemzésük. Veszélyes
hulladékok keletkezése, kezelése. A hulladékok keletkezésének csökkentése, hasznosítása.
A környezetszennyezés molekuláris megelőzése. A „zöld technológiák” fogalma és
eszközei. Az energiafelhasználás alapelvei.</t>
  </si>
  <si>
    <t>Characterization of chemical processes, their industrial implementation possibilities, chemical industry operations, technologies and their development, their characterization from an environmental point of view. Generation and treatment of hazardous waste. Reduction and utilization of waste generation. Molecular prevention of environmental pollution. The concept and tools of "green technologies". Principles of energy use.</t>
  </si>
  <si>
    <t>A hallgatók ismerik kémiai folyamatok, technológiák és környezetre gyakorolt hatásait, a vegyipari termékek a környezetbarát előállítási lehetőségeit.</t>
  </si>
  <si>
    <t>Students know chemical processes, technologies and their effects on the environment, and the possibilities of environmentally friendly production of chemical products.</t>
  </si>
  <si>
    <t>Halász János, Hannus István, Kiricsi Imre: A környezetvédelmi technológia alapjai; JATE Szeged, 1998. Borda Jenő: Környezeti kémia 2. Ipari környezetvédelem; Debrecen, 1994. Hannus István: Kémiai technológia a kémia tanári szakok hallgatói számára; JATE, Szeged 1990.</t>
  </si>
  <si>
    <t>BKE2201</t>
  </si>
  <si>
    <t>Anyagszerkezet</t>
  </si>
  <si>
    <t>Structural chemistry</t>
  </si>
  <si>
    <t xml:space="preserve">Atomszerkezet. A kvantumelmélet posztulátumai. A H-atom. A Schrödinger-egyenlet.
Kvantumszámok. A többelektronos atom szerkezete. Összetett atomi rendszerek. A
kémiai kötés kvantumkémiai leírása. Kémiai kötéselméletek. Két- és többatomos kötések.
Másodrendű kötések. Molekulák szimmetriája. Az elektromágneses sugárzás. Az
elektronátmenetek jellemzői. Atom és molekula spektroszkópia. Félvezetők. Átmenet a
kötéstípusok között: a poláris kovalens kötés. Elektronegativitás. Dipólus momentum.
Dielektromos és mágneses sajátságok. A komplex vegyületek kötése. Kristálytér-elmélet. </t>
  </si>
  <si>
    <t>Atomic structure. Postulates of quantum theory. The H atom. The Schrödinger equation. Quantum numbers. The structure of the multi-electron atom. Complex atomic systems. Quantum chemical description of the chemical bond. Theories of chemical bonds. Diatomic and polyatomic bonds. Second-order bonds. Symmetry of molecules. Electromagnetic radiation. Characteristics of electronic transitions. Atomic and molecular spectroscopy. Semiconductors. Transition between bond types: the polar covalent bond. Electronegativity. Dipole moment.
Dielectric and magnetic properties. Bonding of complex compounds. Crystal field theory.</t>
  </si>
  <si>
    <t xml:space="preserve">A hallgató ismeri a modern anyagszerkezeti alapjait. Képes a további kémiai tárgyak (szervetlen, szerves, fizikai-kémia, stb.) anyagának befogadására.
Alapos ismerekkel bír az atomok felépüléséről, a kémiai kötésekről, jellemzőikről. </t>
  </si>
  <si>
    <t>Students know the basics of modern material structure. They are capable of receiving material from other chemical subjects (inorganic, organic, physical chemistry, etc.).
They have thorough knowledge of the structure of atoms, chemical bonds, and their characteristics.</t>
  </si>
  <si>
    <t xml:space="preserve">Brücher E.: Általános kémia (Anyagszerkezet), Debreceni Egyetem házi jegyzet,
Debrecen, 2004.
Lengyel B., Proszt J., Szarvas P.: Általános és Szervetlen Kémia, TK, Bp. 1971.
Szabó Z., Nyilasi J.: A szervetlen kémia alapjai, Műszaki Könyvkiadó, Bp. 1978.
Budó Á., Mátrai T.: Kísérleti fizika III., TK, Bp. 1985.
Póta Gy.: Fizikai-kémia II/1: Az atomok és molekulák elektronszerkezete, KLTE házi
jegyzet, Debrecen, 1988. </t>
  </si>
  <si>
    <t>BKE1202</t>
  </si>
  <si>
    <t>BKE1203</t>
  </si>
  <si>
    <t>Általános kémia 3.</t>
  </si>
  <si>
    <t>General chemistry 3.</t>
  </si>
  <si>
    <t>Bevezetés a laboratóriumi munkába. Laboratóriumi munkarend. Balesetvédelmi rendszabályok. Laboratóriumi felszerelés). Alapvető laboratóriumi mérések. (Tömegmérés, térfogatmérés, sűrűségmérés, hőmérsékletmérés, olvadás- és forráspont meghatározás). Alapvető laboratóriumi műveletek. (Gázfejlesztés, melegítés, bepárlás , szárítás, oldás, szűrés, ülepítés, kristályosítás, desztilláció). Preparátumok készítése. Hőmennyiségmérés. Sav-bázis egyensúlyok, heterogén egyensúlyok és komplex vegyületek egyensúlyainak kísérleti vizsgálata. Elektrokémiai kísérletek. Reakciókinetikai vizsgálatok. Kolloidrendszerek kísérleti tanulmányozása.</t>
  </si>
  <si>
    <t>Introduction to laboratory practice. Laboratory work schedule. Accident prevention regulations. Laboratory equipment). Basic laboratory measurements. (Mass measurement, volume measurement, density measurement, temperature measurement, melting and boiling point determination). Basic laboratory operations. (Gas evolution, heating, evaporation, drying, dissolution, filtration, settling, crystallization, distillation). Preparation of preparations. Heat measurement. Experimental study of acid-base equilibria, heterogeneous equilibria and equilibria of complex compounds. Electrochemical experiments. Reaction kinetics studies. Experimental study of colloidal systems.</t>
  </si>
  <si>
    <t xml:space="preserve">Knowledge: Students are familiar with the basic rules of working in a chemical laboratory, the conditions for safe laboratory work.
They know the basic laboratory operations, the possibilities of their application in various measurement tasks.
They know the basic chemical relationships and calculations related to laboratory tasks.
They know and apply the materials, tools and methods used in chemical laboratories and the relevant safety knowledge.
In their native language, they are familiar with the conceptual system and terminology that designates natural processes
Skills: Students are able to perform basic laboratory tasks safely and professionally. They are able to understand the laboratory task from the given practical descriptions. They are capable of preparing simple compounds based on a published recipe. They are able to properly record and evaluate the experience of laboratory practices and the data obtained during the experiments. They are able to apply the acquired theoretical knowledge in laboratory work. They are able to expand / improve their general chemical and laboratory knowledge. Based on their knowledge in the field of chemistry, they are able to implement, demonstrate and verify the simpler chemical phenomena corresponding to their field under laboratory conditions. They are able to evaluate, interpret and document the measurement results
Attitude: Students are open to gaining new knowledge in the field of general chemistry laboratory work, but reject unfounded or potentially misleading claims.
They authentically represent the worldview of science and can convey it to professional and non-professional audiences.
They are open to further education in science and non-science.
</t>
  </si>
  <si>
    <t>félévközi jegyek a kísérleti munkára, laborjegyzőkönyvre és zárthelyi dolgozatokra</t>
  </si>
  <si>
    <t>grades for for the experimental work, laboratory report and the mid-tem tests</t>
  </si>
  <si>
    <t>Ajánlott irodalom: Dr. Lengyel Béla, Általános és szervetlen kémiai praktikum (Tankönyvkiadó, Budapest)</t>
  </si>
  <si>
    <t>A szervetlen vegyületek fizikai és kémiai tulajdonságainak elsajátítása, az előfordulásukra, előállításukra és felhasználásukra vonatkozó ismeretek megszerzése. A szervetlen vegyületek nevezéktana, csoportosítási lehetőségek, általános jellemzésük, fizikai- és kémia tulajdonságaik, kötéstípusok. A leggyakoribb laboratóriumi és ipari előállítási módszerek. Előfordulásuk, felhasználásuk, biológiai szerepük, a környezetre kifejtett hatásuk. Az egyes vegyületcsoportok részletes megismerése: előfordulásuk, fizikai- és kémiai tulajdonságuk, előállításuk, felhasználásuk alapján. A szervetlen vegyületek fizikai-, kémiai tulajdonságainak és laboratóriumi előállítási módszereinek gyakorlati megismerése. Az önálló kísérleti munka fejlesztése, a megfigyelések készségszintű értelmezése. A szervetlen vegyületek fizikai-, kémiai tulajdonságainak és laboratóriumi előállítási módszereinek gyakorlati megismerése. Az önálló kísérleti munka fejlesztése, a megfigyelések készségszintű értelmezése.</t>
  </si>
  <si>
    <t>Learning the physical and chemical properties of inorganic compounds, acquiring knowledge about their occurrence, production and use. Nomenclature of inorganic compounds, grouping possibilities, their general characteristics, physical and chemical properties, bond types. The most common laboratory and industrial production methods. Their occurrence, use, biological role, impact on the environment. Detailed knowledge of individual groups of compounds: based on their occurrence, physical and chemical properties, production, and use. Practical knowledge of the physical and chemical properties and laboratory production methods of inorganic compounds. Development of independent experimental work, skill-level interpretation of observations. Practical knowledge of the physical and chemical properties and laboratory production methods of inorganic compounds. Development of independent experimental work, skill-level interpretation of observations.</t>
  </si>
  <si>
    <t>BKE1204</t>
  </si>
  <si>
    <t>BKE1205</t>
  </si>
  <si>
    <t>Szervetlen kémia 3</t>
  </si>
  <si>
    <t>Inorganic Chemistry 3.</t>
  </si>
  <si>
    <t>BKE2102</t>
  </si>
  <si>
    <t>BKE1103</t>
  </si>
  <si>
    <t>BKE1104</t>
  </si>
  <si>
    <t>BKE1107</t>
  </si>
  <si>
    <t>Preparatív laboratóriumi gyakorlat</t>
  </si>
  <si>
    <t>Praparative laboratory practice</t>
  </si>
  <si>
    <t>BKE2103</t>
  </si>
  <si>
    <t>Környezeti rendszerek komplex vizsgálata 2</t>
  </si>
  <si>
    <t>Global Problems 2.</t>
  </si>
  <si>
    <t xml:space="preserve">A matematikai statisztika jelentősége. A normális eloszlás és jellemzői. A binomiális
eloszlás. A Poisson-eloszlás.
Szignifikanciavizsgálat, t-próba. Egymintás, kétmintás és páros t-próba.
Kiugró érték ellenőrzése Dixon-próbával.
Khi-négyzet-próba. Elméleti eloszlások illesztése gyakorlati eloszlásokra. Az illesztés
jóságának ellenőrzése khi-négyzet próbával. Görbeillesztés. Korrelációszámítás.
Normalitásvizsgálat. Főkomponens analízis (PCA)
Varianciaanalízis. Próbák, tesztek áttekintése. Paraméteres és nemparaméteres próbák.
Ökológiai számítások.
Statisztikai próbák számítógéppel. </t>
  </si>
  <si>
    <t>The importance of mathematical statistics. The normal distribution and its characteristics. The binomial distribution. The Poisson distribution. Significance test, t-test. One-sample, two-sample and paired t-test. Checking for outliers with the Dixon test. Chi-square test. Fitting theoretical distributions to practical distributions. Checking the goodness of fit using the chi-square test. Curve fitting. Correlation calculation. Normality test. Principal component analysis (PCA) Analysis of variance. Overview of trials and tests. Parametric and non-parametric tests. Ecological calculations. Statistical tests with a computer.</t>
  </si>
  <si>
    <t>Kiss Ferenc, Vallner Judit: Fejezetek a matematika biológiai és környezetvédelmi
alkalmazásaiból, 2001. (Bessenyei György Könyvkiadó)
Kurdics János, Toledo Rodolfo: Statisztika feladatgyűjtemény Excel™ támogatással
(http://www.tankonyvtar.hu)
Murray R. Spiegel: Statisztika, 1995.
Dr. Sváb János: Biometriai módszerek a kutatásban, 1981.
R. Robert, F.J. Sokal: Biometry, 1981.
Shirley Dowaly, Stanley Wearden: Statistics for research, 1991</t>
  </si>
  <si>
    <t xml:space="preserve">Tudás: Ismeri a fontosabb funkcióscsoportokat tartalmazó vegyületek szerkezetét, előállítási lehetőségeit, a vegyületek kémiai tulajdonságait, alkalmazni tudják szerves kémiai szintetikus problémák megoldásában, valamint ismerik ezen származékok felhasználhatóságát, gyakorlati jelentőségét. Képesség: - Képes rendszer szinten átlátni, értelmezni, alapvető feladatok kapcsán alkalmazni a megtanult ismereteket. - Képes a heteroatomokat tartalmazó szerves vegyületek előállításáról, reaktivitásáról, gyakorlati alkalmazásukról szakmai kommunikációra. - Képes az ismereteinek az összekapcsolására, kibővítésére, fejlesztésére. Attitűd: Nyitott arra, hogy a témakörben új, tudományosan bizonyított ismereteket szerezzen, de elutasítsa a megalapozatlan, esetleg megtévesztő állításokat. </t>
  </si>
  <si>
    <t>BKE1106</t>
  </si>
  <si>
    <t>BKE1206</t>
  </si>
  <si>
    <t>Szerves kémia 3.</t>
  </si>
  <si>
    <t xml:space="preserve">Organic Chemistry 3. </t>
  </si>
  <si>
    <t>BKE1208</t>
  </si>
  <si>
    <t>BKE1209</t>
  </si>
  <si>
    <t>Analitikai kémia3</t>
  </si>
  <si>
    <t>Analytical Chemistry 3.</t>
  </si>
  <si>
    <t>BKE1210</t>
  </si>
  <si>
    <t>BKE1105</t>
  </si>
  <si>
    <t>BKE1211</t>
  </si>
  <si>
    <t>BKE1212</t>
  </si>
  <si>
    <t>Disszociációhő meghatározása semlegesítési hő mérésével, kalorimetriásan. Kevéssé oldódó só oldhatóságának meghatározása vezetőképesség mérés alapján; Indikátor pK illetve protonállódási állandó meghatározása spektrofotometriásan. Gyenge sav disszociációfokának és disszociáció-állandójának meghatározása konduktumetriásan. Egyensúlyi állandó meghatározása extrakciós módszerrel. Ezüstamminkomplex összetételének és stabilitási állandójának meghatározása. Jodid-perszulfát reakció tanulmányozása. Savkatalízis vizsgálata cukorinverzió kinetikájában. Etil-acetát hidrolízisének kinetikája. Ioncserés adszorpció vizsgálata. Radioaktív sugárzás és az anyag kölcsönhatásának vizsgálata.</t>
  </si>
  <si>
    <t>Determination of heat of dissociation by measurement of heat of neutralization, calorimetrically. Determination of the solubility of a sparingly soluble salt by measurement of conductivity; Determination of pK and proton stability constants by spectrophotometry. Determination of the degree and dissociation constant of a weak acid by conductometry. Determination of the equilibrium constant by the extraction method. Determination of the composition and stability constant of a silver amine complex. Study of iodide persulfate reaction. Investigation of acid catalysis in sugar kinetics. Kinetics of ethyl acetate hydrolysis. Ion exchange adsorption study. Investigation of the interaction between radioactive radiation and matter.</t>
  </si>
  <si>
    <t xml:space="preserve">Tudás: Ismeri az alapvető fizikai kémiai mérési módszereket. Egyszerű mérőműszereket rövid használati utasítás segítségével kezelni tud. Ismeri az oldatok készítésének és a koncentráció számítási lépéseit és ezeket a gyakorlatban is alkalmazni tudja. 
Képesség:
Képes részletes írásos instrukciók alapján önállóan elvégezni fizikai kémiai méréseket.
Képes a mért adatokat grafikus és numerikus módszerekkel kiértékelni és belőlük származtatott fizikai kémiai mennyiségeket kiszámolni. Képes a meghatározott mennyiségeket korábbi elméleti ismeretei alapján értelmezni.                                   Attitűd:
Nyitott arra, hogy a témakörben új, tudományosan bizonyított ismereteket szerezzen, önálló munkát végezzen. </t>
  </si>
  <si>
    <t xml:space="preserve">Ajánlott irodalom:
1. Csongor Józsefné, Horváthné Csajbók Éva, Kathó Ágnes: Fizikai kémiai laboratóriumi gyakorlatok I. (Bevezetés a fizikai-kémiai mérésekbe) DE Kossuth Egyetemi Kiadó, Debrecen, 2008
2. Hargitainé Tóth Ágnes: Fizikai kémiai mérések. Oktatási segédanyag. Nyíregyházi Főiskola, 2004.
3. P. W. Atkins: Fizikai Kémia I-III. (6.kiadás) Nemzeti Tankönyvkiadó Bp. 2002.
</t>
  </si>
  <si>
    <t>Fizikai kémia 3</t>
  </si>
  <si>
    <t>Physical chemistry 3</t>
  </si>
  <si>
    <t>BKE2202</t>
  </si>
  <si>
    <t>Vízkémia</t>
  </si>
  <si>
    <t>Waterchemistry</t>
  </si>
  <si>
    <t>BKE2203</t>
  </si>
  <si>
    <t>Polimerkémia</t>
  </si>
  <si>
    <t>Polimerchemistry</t>
  </si>
  <si>
    <t>BKE1109</t>
  </si>
  <si>
    <t>Bioorganikus kémia 1</t>
  </si>
  <si>
    <t>Bioorganic Cemistry 1</t>
  </si>
  <si>
    <t>BKE1112</t>
  </si>
  <si>
    <t>BKE2105</t>
  </si>
  <si>
    <t>Reakciókinetika</t>
  </si>
  <si>
    <t>Reaction kinetics</t>
  </si>
  <si>
    <t>BKE1213</t>
  </si>
  <si>
    <t>A vegyipari és környezetvédelmi technológiák alapfogalmainak, sajátos törvényszerűségeinek ismertetése. Az elméleti és gyakorlati szempontból legfontosabb technológiai eljárások, vegyipari műveletek és folyamatok, valamint azok munka- és környezetvédelmi vonatkozásainak bemutatása. A vegyipari és környezetvédelmi technológiák sajátos törvényei, műveletei, készülékei, vegyipari reaktorok, vegyipari műveletek, szerkezeti anyagok. Tüzeléstechnika. A víz technológiája. Az ivóvíz. A vízlágyítás. Kerámiaipar. Az üveggyártás. Építési kötőanyagok. Kénsavipar. Nitrogénipar. Ammóniaszintézis. Salétromsavgyártás. Műtrágyaipar. Klór és alkáli ipar. Metallurgiai iparágak. Acélgyártás. Alumíniumgyártás. A fémek korróziója, védekezés a korrózió ellen. A kőolaj vegyipari feldolgozása. A kőolaj desztilláció és termékei, azok finomítása. A petrolkémiai iparok eljárásai és termékei. Műanyagok tulajdonságai és előállítása. Mikrobiológiai iparok. Cellulózipar. Mezőgazdasági iparok, cukorgyártás.</t>
  </si>
  <si>
    <t>Introduction to the basic concepts and specific laws of chemical industry and environmental protection technologies. Presentation of the most important technological procedures, chemical operations and processes from a theoretical and practical point of view, as well as their work and environmental protection aspects. Specific laws, operations, devices of chemical industry and environmental protection technologies, chemical industry reactors, chemical industry operations, structural materials. Firing technique. The technology of water. The drinking water. Water softening. Ceramic industry. The glass production. Construction binders. Sulfuric acid industry. Nitrogen industry. Ammonia synthesis. Nitric acid production. Fertilizer industry. Chlorine and alkali industry. Metallurgical industries. Steel production. Aluminum production. Corrosion of metals, protection against corrosion. Chemical processing of crude oil. Crude oil distillation and its products, their refining. Processes and products of petrochemical industries. Properties and production of plastics. Microbiological industries. Pulp industry. Agricultural industries, sugar production</t>
  </si>
  <si>
    <t xml:space="preserve">Tudás: Ismeri a vegyipari művelettan elméleti és gyakorlati alapjait, a hidrodinamikai, hőtani és anyagátadási műveleteket megvalósító berendezéseket és a főbb reaktortípusokat. Ismeri a főbb technológiákat. Tisztában van a kémia és a vegyipar lehetséges fejlődési irányaival és határaival. Képesség: - Képes a főbb vegyipari berendezések működési módját átlátni, értelmezni. Attitűd: Nyitott arra, hogy új elméleti és gyakorlati ismereteket szerezzen. Megszerzett kémiai ismereteinek alkalmazásával törekszik a természet - ezen belül hangsúlyozottan a kémiai jelenségek - és az ember viszonyának megismerésére, törvényszerűségeinek leírására. </t>
  </si>
  <si>
    <t>Knowledge: Student knows the theoretical and practical foundations of chemical industry operations, the equipment that implements hydrodynamic, thermal and material transfer operations and the main types of reactors. He knows the main technologies. He is aware of the possible development directions and limits of chemistry and the chemical industry.                                                Ability: - Able to see and interpret the operating mode of the main chemical industry equipment.                                    Attitude: Open to acquiring new theoretical and practical knowledge. By applying his acquired knowledge of chemistry, he strives to learn about the relationship between nature - especially chemical phenomena - and man, and to describe its laws.</t>
  </si>
  <si>
    <t>BKE1214</t>
  </si>
  <si>
    <t>Alkalmazott kémia 2.</t>
  </si>
  <si>
    <t>Applied Chemistry 2.</t>
  </si>
  <si>
    <t>A vegyipari és környezetvédelmi technológiák alapfogalmainak, sajátos törvényszerűségeinek ismertetése. Az elméleti és gyakorlati szempontból legfontosabb technológiai eljárások, vegyipari műveletek és folyamatok, valamint azok munka- és környezetvédelmi vonatkozásainak bemutatása. A vegyipari és környezetvédelmi technológiák sajátos törvényei, műveletei, készülékei, vegyipari reaktorok, vegyipari műveletek, szerkezeti anyagok. Tüzeléstechnika. A víz technológiája. Az ivóvíz. A vízlágyítás. Kerámiaipar. Az 
üveggyártás. Építési kötőanyagok. Kénsavipar. Nitrogénipar. Ammóniaszintézis. Salétromsavgyártás. Műtrágyaipar. Klór és alkáli ipar. Metallurgiai iparágak. Acélgyártás. umíniumgyártás. A fémek korróziója, védekezés a korrózió ellen. A kőolaj vegyipari feldolgozása. A kőolaj desztilláció és termékei, azok finomítása. A petrolkémiai iparok ljárásai és termékei. Műanyagok tulajdonságai és előállítása. Mikrobiológiai iparok. Cellulózipar. Mezőgazdasági iparok, cukorgyártás.</t>
  </si>
  <si>
    <t>Introduction to the basic concepts and specific laws of chemical industry and environmental protection technologies. Presentation of the most important technological procedures, chemical operations and processes from a theoretical and practical point of view, as well as their work and environmental protection aspects. Specific laws, operations, devices of chemical industry and environmental protection technologies, chemical industry reactors, chemical industry operations, structural materials. Firing technique. The technology of water. The drinking water. Water softening. Ceramic industry. The
glass production. Construction binders. Sulfuric acid industry. Nitrogen industry. Ammonia synthesis. Nitric acid production. Fertilizer industry. Chlorine and alkali industry. Metallurgical industries. Steel production. aluminum production. Corrosion of metals, protection against corrosion. Chemical processing of crude oil. Crude oil distillation and its products, their refining. Processes and products of petrochemical industries. Properties and production of plastics. Microbiological industries. Pulp industry. Agricultural industries, sugar production</t>
  </si>
  <si>
    <t>BKE1215</t>
  </si>
  <si>
    <t>Kémiai Informatika</t>
  </si>
  <si>
    <t>Chemical Informatics</t>
  </si>
  <si>
    <t>Terepgyakorlat 2.</t>
  </si>
  <si>
    <t>Fieldtrip 2.</t>
  </si>
  <si>
    <t>BKE1218</t>
  </si>
  <si>
    <t>Bioorganikus kémia 2</t>
  </si>
  <si>
    <t>Bioorganic Cemistry 2</t>
  </si>
  <si>
    <t>BKE2104</t>
  </si>
  <si>
    <t>BKE1108</t>
  </si>
  <si>
    <t>BKE2106</t>
  </si>
  <si>
    <t>BKE2107</t>
  </si>
  <si>
    <t>BKE1216</t>
  </si>
  <si>
    <t>BKE1217</t>
  </si>
  <si>
    <t>Sóvágó Imre: Szervetlen kémia I. KLTE, 1997.
Brücher Ernő: A fémek és vegyületeik, KLTE, 1995.
Szabó Zoltán, Nyilasi János: A szervetlen kémia alapjai, Műszaki Könyvkiadó, 1978.
Lengyel Béla, Proszt János, Szarvas Pál: Általános és szervetlen kémia,
Tankönyvkiadó, 1971.</t>
  </si>
  <si>
    <t>Szerves laboratóriumi műveletek és készülékeik. Kristályosítás, extrakció, egyszerű és frakcionált desztilláció, vákuumdesztilláció, vízgőzdesztilláció, szublimálás, kromatográfiák, fizikai állandók meghatározása. Szerves vegyületek minőségi elemzése. Tisztaság ellenőrzése. Funkciós csoportok sajátságai. Telített szénhidrogének. Telítetlen szénhidrogének (alkének, alkinek, makromolekulák, aromás szénhidrogének). Halogénezett szénhidrogének. Csökkent, fokozott és normál rakckiókészségű halogénszármazékok. Alkoholok. Fizikai és kémiai tulajdonságuk vizsgálata. (Oldékonyság, víz kimutatása alkoholokban. C-OH savassága, bázicitása. Rendűségüknek megállapítása. Észter és éterképzés.) Fenolok, enolok. (oldékonyság, kémhatás). Aminok. Oxovegyületek. Karbonsavak, karbonsavszármazékok. Gliceridek. Heterociklusos vegyületek. Mono- és diszacharidok. Poliszacharidok. ?-Aminosavak és fehérjék. Színezékek és textilfestés. Műanyagok.</t>
  </si>
  <si>
    <t>Safety in the laboratory. Laboratory notebook. Basic laboratory equipments and techniques. Recrystallyzation, filtration, extraction, simple atmospheric, fractional and vacuum distillation, steam distillation, sublimation, thin and column chromatography. Determination of physical constants. Characteristic reactions and transformations of alkanes, alkenes, alkynes, aromatic compounds, alcohols, phenols, quinones, aldehydes, ketones, halogen derivatives, amines, carboxylic acid and derivatives, glycerides, heterocycles, mono, di and polysaccharides, amino acids, peptides, dyes, synthetic polymers, plastics.</t>
  </si>
  <si>
    <t>Attitude: Students are open to learning about new methods</t>
  </si>
  <si>
    <t>Knowledge: Students know the specifics of organic chemistry experimentation, the implementation technique, the basic methods of production, separation, purification, and identification of materials.
Abilities: Students are able to carry out experiments based on a detailed description and to produce simple organic chemical preparations.
Attitude: Students are open to learning about new methods</t>
  </si>
  <si>
    <t>Litkei Gy., Pappné Szabó E., Sarka L.: Szerves kémiai laboratóriumi gyakorlatok I., II., 2001.
Bassa Róbert, Fóti György: Organikum Szerves Kémiai Praktikum. Műszaki Kiadó.
Budapest. 1967.
Berényi-Patonai: Szerves kémiai laboratóriumi gyakorlatok. KLTE Kiadó, Debrecen,
1999.</t>
  </si>
  <si>
    <t>Az elemek előállítása, fizikai és kémiai tulajdonságaik vizsgálata.
A hidrogén. Halogénelemek. Oxigén, ózon. Kén, szelén. Nitrogén. Foszfor, arzén és antimon. Szén és szilícium. Alumínium. Ón és ólom. Az s-mező elemei. Vas. Réz, ezüst és a cinkcsoport elemei.</t>
  </si>
  <si>
    <t>Production of the elements, examination of their physical and chemical properties.
The hydrogen. Halogen elemets. Oxygen, ozone. Sulphur, selenium. Nitrogen. Phosphorus, arsenic and antimony. Carbon and silicon. Aluminum. Tin and lead. Elements of the s-field. Iron, copper, silver and elements of the zinc group.</t>
  </si>
  <si>
    <t>A reakciókinetika alapelvei. Kinetika és mechanizmus. Bimolekuláris reakciók
elmélete. Unimolekuláris reakciók elmélete. Oldatreakciók kinetikája. Összetett reakciók.
Láncreakciók. Időben és térben periódikus jelenségek. Kémiai hullámok. Autokatalízis.
Oszcillációs reakciók. Heterogén reakciók kinetikája. Elektródfolyamatok kinetikája.
Fotokémiai reakciók kinetikája.</t>
  </si>
  <si>
    <t>Basics of reaction kinetics. Kinetics and mechanism. Theory of bimolecular reactions. Theory of unimolecular reactions. Kinetics of solution reactions. Complex reactions. Chain reactions. Periodic phenomena in time and space. Chemical waves. Autocatalysis. Oscillatory reactions. Kinetics of heterogeneous reactions. Kinetics of electrode processes. Kinetics of photochemical reactions.</t>
  </si>
  <si>
    <t>M.J. Pilling, P. W. Seakins: Reakciókinetika. Nemzeti Tankönyvkiadó, Budapest, 1999.
Bazsa Gy.: Nemlineáris dinamika és egzotikus kinetikai jelenségek kémiai rendszerekben.
Egyetemi jegyzet. Debrecen, Budapest, Gödöllő. 1992. Kiss László: Bevezetés az
elektrokémiába. Nemzeti Tankönyvkiadó, Budapest, 1997.</t>
  </si>
  <si>
    <t>Greenwood N. N., Earnshaw A.: Az elemek kémiája, Nemzeti Tankönyvkiadó, Budapest,
I-III. 1997.
Korcsmáros Iván, Szőkefalvi-Nagy Zoltán: Szervetlen kémia. Tankönyvkiadó, Budapest,
1980.
A vízminőség kárelhárítás kézikönyve. VIZDOK. Budapest. 1984.
Borda Jenő: Kémiai technológia, KLTE, TTK, Debrecen, 1988.
Dr. Balogh József, Sarka Lajos (2011) Vízkémia (http:tankönyvtár.hu)</t>
  </si>
  <si>
    <t>A víz fizikai tulajdonságai (halmazállapot-változások, hőmérséklet és fajhő, sűrűség,
viszkozitás, felületi feszültség, fényviszonyok, vízmozgások). A víz kémiai összetétele és
szerkezete. A víz technológiája. A természeti vizek kémiája, vízben oldott gázok, sók és
szerves anyagok. Egyéb vízjellemzők: pH, redoxipotenciál, keménység, lúgosság,
savasság, aktivitás. Nehézvíz. Szennyvizek minősítése, tisztítása. Vízanalitika. A víz
“érdekes” tulajdonságai.</t>
  </si>
  <si>
    <t>Physical properties of water (changes in state of matter, temperature and specific heat, density, viscosity, surface tension, light conditions, water movements). Chemical composition and structure of water. The technology of water. Chemistry of natural waters, gases, salts and organic substances dissolved in water. Other water characteristics: pH, redox potential, hardness, alkalinity, acidity, activity. Heavy water. Classification and purification of wastewater. Water analytics. "Interesting" properties of water.</t>
  </si>
  <si>
    <t>Tudás:A hallgatók részére ismerik a víz fizikai és kémiai tulajdonságait. Tisztában vannak a víz specifikus sajátságaival.
Képességek:A hallgatók képesek felimerni és megoldani a víz különböző formáival kapcsolatos problémákat.
Attitűd: Nyitottak az új tudományos eredmények befogadására.</t>
  </si>
  <si>
    <t>Knowledge: The students know the physical and chemical properties of water. They are aware of the specific properties of water.
Skills: Students are able to recognize and solve problems related to different forms of water.
Attitude: They are open to accepting new scientific results.</t>
  </si>
  <si>
    <t>Lázár István: Általános és szervetlen kémia, Debreceni Egyetem, 2000.
Brücher Ernő: A fémek és vegyületeik, KLTE, 1995.
Szabó Zoltán, Nyilasi János: A szervetlen kémia alapjai, Műszaki Könyvkiadó, 1978.
Lengyel Béla, Proszt János, Szarvas Pál: Általános és szervetlen kémia, Tankönyvkiadó,
1971.</t>
  </si>
  <si>
    <t xml:space="preserve">Tudás: A hallgatók ismerik a szervetlen vegyületek fizikai és kémiai sajátságait.Ismerik a szervetlen vegyületek nevezéktanát. Rendeelkeznek azokkal a szervetlen kémiai alapismeretekkel, amelyek lehetővé teszik az alapvető kémiai reakciók leírását, az erre épülő gyakorlat elemeinek megismerését. Ismerik a leggyakoribb előállítási módszereket.
Képesség: Képes a természeti és az ezekkel összefüggésben lévő antropogén kémiai folyamatok megértésére. Képes a szükséges kémiai szakirodalom használatára. Képes a szervetlen kémiai paradigmák elméleti és gyakorlati alkalmazására.                         Attitűd: Megszerzett kémiai ismereteinek alkalmazásával törekszik a természet - ezen belül hangsúlyozottan a kémiai
jelenségek - és az ember viszonyának megismerésére, törvényszerűségeinek leírására. Szemléletmódja révén nyitott a szélesebb szakmai együttműködésre, befogadó a környezetvédelem újabb kémiai vonatkozásai iránt. </t>
  </si>
  <si>
    <t>Knowledge: Students know the physical and chemical properties of inorganic compounds. They know the nomenclature of inorganic compounds. They have the basic knowledge of inorganic chemistry, which enables the description of basic chemical reactions and the learning of the elements of practice based on this. They know the most common production methods.
Ability: They are able to understand natural and related anthropogenic chemical processes. They are able to use the necessary chemical literature. They are able to apply inorganic chemistry paradigms to solve theoretical and practical problems.
Attitude: Nature strives to apply its acquired knowledge of chemistry - within this, chemistry is emphasized
phenomena - and to learn about the human relationship, to describe its laws. Due to his way of thinking, he is open to wider professional cooperation, receptive to new chemical aspects of environmental protection.</t>
  </si>
  <si>
    <t>Mészáros Mihályné: Szervetlen kémia I. Munkafüzet, Bessenyei Kiadó, 2001. Rózsahegyi
Márta-Wajand Judit: 575 kísérket a kémia tanításához, Tankönyvkiadó, 1991 Lengyel Béla:
Általános és szervetlen kémiai praktikum, Tankönyvkiadó, 1990. Lengyel Béla, Proszt
János, Szarvas Pál: Általános és szervetlen kémia, Tankönyvkiadó, 1971.</t>
  </si>
  <si>
    <t>The students know the most important mathematical knowledge, which they can use to evaluate the experimental results of biology and other sciences. They are capable of biological and environmental applications of mathematics.</t>
  </si>
  <si>
    <t xml:space="preserve">A hallgatók ismerik azokat a legfontosabb matematikai ismereteket, amelyek használatával képesek biológiai, illetve más tudományok kísérleti eredményeinek kiértékelésére. Képesek a matematika biológiai és környezetvédelmi alkalmazásaira. 
</t>
  </si>
  <si>
    <t xml:space="preserve">Carboxylic acids: mono, dicarboxylic acids, carboxylic acid derivatives, esters, amides, glycerides. Important bioorganic compounds, heterocycles, saccharides, mono, di, oligo and polysaccharides. Amino acids, peptides, proteins, nucleic acids. Purine and pyrimidine bases. Alkaloids, drugs, pharmaceuticals.
</t>
  </si>
  <si>
    <t>Knowledge: The students know the structure and production possibilities of compounds containing important functional groups, the chemical properties of the compounds, can apply them in solving organic chemical synthetic problems, and know the usability and practical significance of these derivatives. Ability: - The students are able to see, interpret and apply the knowledge they have learned in relation to basic tasks at the system level. - They are capable of professional communication about the production, reactivity, and practical application of organic compounds containing heteroatoms. - They are able to connect, expand and develop their knowledge. Attitude: They are open to acquiring new, scientifically proven knowledge on the topic, but reject unfounded or possibly misleading claims.</t>
  </si>
  <si>
    <t>Knowledge: Students know the most important concepts used in instrumental analysis. They know the theoretical background of atomic spectroscopy methods, UV-VIS spectroscopy, mass spectroscopy, NMR and ESR, and the essence of how the devices work. They know the fundamentals of electroanalytical procedures and their application possibilities. They know basic biochemical analytical methods. They know the methods of processing analytical measurement results and the possibilities of their statistical analysis.
Skills: Based on their knowledge, students are able to decide which instrumental analytical method should be used for a qualitative or quantitative analysis. They are able to choose the appropriate sampling and sample preparation method, taking into account the chosen method. They are able to design and implement spectroscopic and electroanalytical determinations. They are able to evaluate and statistically analyze the results of analytical measurements.
Attitude: They strive to master the analytical chemistry way of thinking as deeply as possible. We strive to further develop the acquired knowledge of analytical chemistry. They responsibly examine the environmental risks of analytical tests and take measures to reduce them.</t>
  </si>
  <si>
    <t>Simple and complex qualitative analysis. Practicing the typical reactions and separation possibilities of ions (cations and anions). Identification of solutions and substances of unknown composition. Volumetric (acid-base, complexation, precipitation and redox titrations) and mass analysis. Making measurement solutions, factoring them, practicing analytical calculations and example solutions. Thin layer, paper and ion exchange column chromatography and extraction separations. Creating quick tests and practicing their application.</t>
  </si>
  <si>
    <t>Tudás: A hallgatók ismerik a minőségi analízis, titrimetria, klasszikus elválasztási módszerek gyakorlati alkalmazásait.                                                                         Képesség: Képesek egy adott analitikai problémát a gyakorlatban megoldani. Képesek az analtikai feladathoz a legalkalmasabb módszert kiválasztani.                             Attitűd: A hallgatók nyitottak arra, hogy ismereteiket tovább fejlesszék.</t>
  </si>
  <si>
    <t>Knowledge: Students know the practical applications of quality analysis, titrimetry, and classical separation methods. Ability: They are able to solve a specific analytical problem in practice. They are able to choose the most suitable method for the analytical task. Attitude: Students are open to further developing their knowledge.</t>
  </si>
  <si>
    <t>Inczédy G.: Komplex egyensúlyok analitikai alkalmazása. Műszaki Könyvkiadó.
Budapest. 1970.
Pungor E.: Analitikai kémia. Kézirat. Tankönyvkiadó. Budapest. 1991.
Bessenyei János: Minőségi analitikai gyakorlatok. Tankönyvkiadó. Budapest. 1970.
Bognár János: Minőségi kémiai elemzés (jegyzet). Miskolc.1980.
Szepesváry Pálné: Analitikai kémiai laboratóriumi gyakorlatok I. (Titrimetriás és
gravimetriás módszerek). Tankönyvkiadó. Budapest. 1990.
Bessenyei J., Perczel G.: Mennyiségi analitikai gyakorlatok. Tankönyvkiadó. Budapest.
1977.</t>
  </si>
  <si>
    <t>Borda J.: Kémiai technológia, KLTE, TTK, Debrecen, 1988.
Hasmann J.: Műszaki kémia, Műszaki Könyvkiadó, Budapest, 1978.
Gerecs Á.: Bevezetés a kémiai technológiába. Tankönyvkiadó, Budapest, 1982.
Fonyó Zs. - Fábry Gy.: Vegyipari művelettani alapismeretek. Nemzeti Tankönyvkiadó,
1998.
Vajta-Szebényi: Kémiai technológia.</t>
  </si>
  <si>
    <t>Borda Jenő: Kémiai technológia, KLTE, TTK, Debrecen, 1988.
Hasmann J.: Műszaki kémia, Műszaki Könyvkiadó, Budapest, 1978.
Gerecs Á.: Bevezetés a kémiai technológiába. Tankönyvkiadó, Budapest, 1982.
Fonyó Zs. - Fábry Gy.: Vegyipari művelettani alapismeretek. Nemzeti Tankönyvkiadó,
1998.
Vajta-Szebényi: Kémiai technológia.
K.Weissevmel-H.J. Arpe: Ipari szerves kémia. Tankönyvkiadó, Budapest, 1993</t>
  </si>
  <si>
    <t xml:space="preserve">Tudás: Ismeri a matematika legfontosabb fogalmait, módszereit és alapvető összefüggéseit. Ismeri az egyváltozós valós függvények legfontosabb tulajdonságait, differenciál és integrálszámítását, illetve ezek alkalmazásait. Ismeri a lineáris algebra alapjait és ezek alkalmazásait. Képesség: Képes felismerni az egyváltozós valós függvények legfontosabb tulajdonságait. Képes gyakorlati példákon alkalmazni az egyváltozós függvények differenciál és integrálszámításának eredményeit, módszereit. Képes alkalmazni a lineáris algebra eredményeit és módszereit. Attitűd: Törekszik a matematikai ismereteinek széles körű alkalmazására a gyakorlati problémák megoldásában. A megszerzett matematikai ismereteinek alkalmazásával törekszik a megfigyelhető jelenségek minél alaposabb megismerésére, törvényszerűségeinek leírására, megmagyarázására. </t>
  </si>
  <si>
    <t>A szerves vegyületek elnevezése. Az IUPAC nomenklatúra. A szerves vegyületek
konstitúciója, konformációja és konfigurációja. Alkánok előállítása és kémiai
tulajdonságok. SR-típusú reakciók: klórozás, brómozás, nitrálás, szulfoklórozás. Az
alkánok hőbontása. Cikloalkánok szerkezete. Szubsztituált cikloalkánok: cisz-transz
izoméria. Kémiai tulajdonságok. Alkének. AE reakciók. Markovnyikov szabály. Alkinek
előállítása, kémiai tulajdonságok aromás szénhidrogének. Az aromás jelleg általánosítása.
Hückel szabály. SE reakciók mechanizmusa. Benzol addiciós és oxidációs reakciói.</t>
  </si>
  <si>
    <t>The naming conventions of organic compounds. The IUPAC nomenclature. Constitution, conformation and configuration of organic compounds. Preparation and chemical properties of alkanes. SR-type reactions: chlorination, bromination, nitration, sulfochlorination. Thermal decomposition of alkanes. Structure of cycloalkanes. Substituted cycloalkanes: cis-trans isomerism. Chemical properties. Alkenes. AE reactions. Markovnikov rule. Production of alkynes, chemical properties of aromatic hydrocarbons. Generalization of aromatic character. Hückel's rule. Mechanism of SE reactions. Addition and oxidation reactions of benzene.</t>
  </si>
  <si>
    <t>Dr. Litkei György: Szerves kémia I, II., Tankönyvkiadó, Budapest, 1997.
Anti Markovnyikov: Addiciósi reakciók.
Dr. Novák Lajos, Dr. Nyitrai József: Szerves kémia I. II. Műegyetemi Kiadó, Budapest,
1993.
Bruckner Győző: Szerves kémia I. II. III. Tankönyvkiadó. Budapest. 1981.
Furka Árpád: Szerves Kémia. Tankönyvkiadó. Budapest. 1988.
Kajtár Márton: Változatok négy elemre I. II. Gondolat Kiadó. Budapest. 1984.</t>
  </si>
  <si>
    <t>Tudás: Ismeri a szerves vegyületek elnevezésére vonatkozó szabályokat. Ismeri a IUPAC nomenklatúra alapvető szabályait..Tisztában van a konstitúció, konformáció és konfigurációj fogalmával. Ismeri a legfontosabb szerves vegyületek előállítási módszereit. Ismeri a legfontosabb szerves kémiai reakciók mechanizmusát.                                                                   Képesség: Képesek a vegyületeket szabályosan elnevezni. A vegyületek térbeli szerkezetét felismerik.        Attitűd: Nyitott a legújabb kutatási eredmények befogadására.</t>
  </si>
  <si>
    <t>Knowledge: Students know the rules for naming organic compounds. They know the basic rules of IUPAC nomenclature. They are aware of the concepts of constitution, conformation and configuration. They know the production methods of the most important organic compounds. They know the mechanism of the most important organic chemical reactions. Ability: They are able to name compounds correctly. They recognize the spatial structure of compounds. Attitude: They are open to receiving the latest research results.</t>
  </si>
  <si>
    <t>Tudás: A hallgatók ismerik a műszeres elemzés során használt legfontosabb fogalmakat. Ismerik az atomspektroszkópiai módszereket, az UV-VIS spektroszkópia, a tömegspektroszkópia, az NMR és az ESR elméleti hátterét, az eszközök működésének alapjait. Ismerik az atomspektroszkópiai módszerek alapjait, az elektroanalitikai eljárások és alkalmazási lehetőségeik Ismerik az alapvető biokémiai analitikai módszereket Ismerik az analitikai mérési eredmények feldolgozásának módszereit és statisztikai elemzésük lehetőségeit.
Készségek: A tanulók tudásuk alapján el tudják dönteni, hogy milyen műszeres analitikai módszert alkalmazzanak a kvalitatív vagy kvantitatív elemzéshez. Képesek a megfelelő mintavételi és minta-előkészítési módot választani a választott módszer figyelembevételével. Képesek spektroszkópiai és elektroanalitikai meghatározások tervezésére és megvalósítására. Képesek az analitikai mérések eredményeinek értékelésére, statisztikai elemzésére.
Attitűd: Törekednek az analitikus kémia gondolkodásmód minél mélyebb elsajátítására. Az elsajátított analitikus kémia ismeretek továbbfejlesztésére törekszünk. Felelősségteljesen megvizsgálják az analitikai tesztek környezeti kockázatait, és intézkedéseket tesznek azok csökkentésére."</t>
  </si>
  <si>
    <t>A tárgy elsajátításának célja, hogy a hallgatók olyan alkalmazható és hasznos ismeretekre tegyenek szert, amelyeket a modern számítógépes környezetben is jól tudnak alkalmazni a kémiai problémák megoldására, kiértékelésére, és a kémiával kapcsolatos oktatási feladatok ellátására. Online-könyvtári katalógusok. Elektronikus folyóiratok. Szakirodalmi adatbázisok. Képletrajzoló szoftverek. EISZ, Web of Science, ScienceDirect stb. hatékony használata. Tudományos szövegszerkesztés alapjai. Kemometria. olekulamodellezés, molekula vizualizációs technikák. Adatfeldolgozó szoftverek. Számítógépes szimulációk. Monte Carlo és molekuladinamika szimulációk alapjai. Prezentációk készítése.</t>
  </si>
  <si>
    <t>The aim of learning the subject is for the students to acquire applicable and useful knowledge that they can use in the modern computer environment to solve and evaluate chemical problems and to perform chemistry-related educational tasks. Online library catalogs. Electronic journals. Literature databases. Formula drawing software. EISZ, Web of Science, ScienceDirect, etc. effective use. Basics of scientific text editing. Chemometrics. molecule modeling, molecule visualization techniques. Data processing software. Computer simulations. Basics of Monte Carlo and molecular dynamics simulations. Making presentations.</t>
  </si>
  <si>
    <t>The relationship between molecular weight and functionality, branching, cross-linking, molecular weight distribution, polydispersity. Kinetic characterization of polycondensation reactions, the effect of by-product concentration on the molecular weight of the product. Production of linear polyesters and crosslinked polyester resins. Preparation of aliphatic polyamides from diamine and diacid. Production of polyurethanes by the reaction of isocyanates and di/poly/ols. Production of epoxy resins. Kinetic characterization of radical polymerization. Technology of production of vinyl polymers. Kinetics of copolymerization. Kinetic characterization of ionic polymerization. Production of polyisobutylene and polyenes, synthetic rubbers. Crosslinking reactions, vulcanization. Characterization of polymers of natural origin. Extraction and processing of rubber. Chemical reactions of cellulose, cellulose derivatives. The structure of wool and silk. Application of biotechnological processes for the production of polymers.</t>
  </si>
  <si>
    <t>Bodor Géza: A polimerek szerkezete Műszaki Kiadó, 1982.
Pukánszky Béla: Műanyagok. Műegyetemi Kiadó, 1995.
Füzes László, Kelemen Andorné: Műszaki anyagok zsebkönyve. Műszaki Kiadó, 1989.
Halász László – Zrinyi Miklós: Bevezetés a polimerfizikába, Műszaki Kiadó, Budapest,
1989.
Macskási L.: Műanyagok előállításának kémiai és műveleti alapjai: Abigél Bt. Budapest,
1996.
Saunders, K. J.: Organic Polymer Chemsitry, (sec.ad.) Chapman and Hall, London, 1988.
Mobby, D. P.: Plastics from Microbes, Hanser, München, 1994. Leslie Howard
Sperling: Introduction to Physical Polymer Science 2nd Ed., Wiley and Sons, New York,
1992.</t>
  </si>
  <si>
    <t>Szerves és bioorganikus vegyületek jellemzői (elektron-, térszerkezet-, reaktivitás) Szerves vegyületek szerkezet felderítésének módszerei. Funkciós csoportok és kimutatásaik. Biokatalizátorok a szerves szintézisben. Biogén aminok. Aminosavak, peptidek , fehérjék. Fehérjék izolációs módszerei. Szekvenciameghatározás, lebontás, szintézis módszerei. Szénhidrátok poliszaharidok, lipoproteinek, baktérium sejtfal felépítése. Szénhidrátok mint ipari alapanyagok. Lipidek (foszfolipidek, szfingolipidek, szteroidok). Nukleotidok, polinukleotidok. DNS és RNS kémiája, bioszintézisük, lebontásuk, szekvenciameghatározási módszereik. Oligonukleotidok kémiai szintézise. Speciális fehérjék. Enzimek, koenzimek, vitaminok. Természetes antioxidánsok. A jelátvitel és az onkogenezis kémiája. Biopolimerek. Toxinkémia.</t>
  </si>
  <si>
    <t>Properties of the organic and bioorganic compunds (structure, reactivity). Structure elucidation of organic compounds. Typical reaction of different functional groups. Biocatalysis. Important bioorganic compounds, heterocycles, saccharides, mono, di, oligo and polysaccharides. Biogen amines. Amino acids, peptides, proteins, nucleic acids. Isolation methods of peptides. Lipids (phospho, sfingo lipidess, steroids). Chemistry, biosynthesis of DNA and RNA. Sequence determination methods. Synthesis of oligo nucleotides. Special proteins. Enzims, co-enzims, vitamins. Natural antioxidants. Chemistry of signal tranduction and oncogenezis. Biopolymers. Toxic compounds.</t>
  </si>
  <si>
    <t>Novák L. Nyitrai J. Hazai L.: Biomolekulák kémiája MKE Bp. 2001.
M.E. van Holde: Physical Biochemistry Prentice Hall, England 1985.
R.M Sharma: Biomolecular stereodynamics Acad. N.Y. 1981.
R.P Schwarzenbach, P.M. Gschwend,D.M.imboden: Environmental organic
chemistry, John Wiley and sons N.Y. 1983
K. Mullis K. Ferre, R. Gibbs/eds/: The polymerase chain reaction, Birkhauser 1994</t>
  </si>
  <si>
    <t>A félév során megírt zárthelyik, és házi dolgozatok jegyeinek átlaga</t>
  </si>
  <si>
    <t>The average of grades of mid-term tests written during the semester and the home assignments</t>
  </si>
  <si>
    <t>Thomas H. Cormen, Charles E. Leiserson, Ronald L. Rivest, Algoritmusok, Műszaki könyvkiadó, 1997
Benkő Tiborné, Programozási feladatok és algoritmusok, ComputerBooks, Budapest, 2003
Katona Endre: Bevezetés az informatikába, Panem, Budapest, 2004</t>
  </si>
  <si>
    <t>A bioorganikus vegyületcsoportok kémiai jellemzőinek megismerése. Ezen vegyületcsoportok szerkezetvizsgálati módszereinek megismerése.
A gyakorlatok során az elméleti órákon tárgyalt témákhoz kapcsolódó feladatok kerülnek elvégzésre. Így kémiai szintézisek, funkciós csoport reakciók, fehérje izolálás, lebontás, DNS, RNS lebontás, bázisok módosítása, enzim katalizált szerves szintézisek. A gyakorlatokban a műszeres analitikai módszereket szervesen beépítjük a feladat elvégzésébe. Gyakorlásra kerülnek a minta feldolgozási, előkészítési módszerek.</t>
  </si>
  <si>
    <t xml:space="preserve">Novák L. Nyitrai J. Hazai L.: Biomolekulák kémiája MKE Bp. 2001.
M.E. van Holde: Physical Biochemistry Prentice Hall, England 1985.
R.M Sharma: Biomolecular stereodynamics Acad. N.Y. 1981.
R.P Schwarzenbach, P.M. Gschwend,D.M.imboden: Environmental organic
chemistry, John Wiley and sons N.Y. 1983
K. Mullis K. Ferre, R. Gibbs/eds/: The polymerase chain reaction, </t>
  </si>
  <si>
    <t xml:space="preserve">Tudás:Ismeri a koncentráció-, sztöchiometriai és pH-számolással kapcsolatos fogalmakat, összefüggéseket, alapvető törvényszerűségeket. Ismeri és alkalmazza az egyenletrendezés szabályait. Ismeri a kémia alapvető kvalitatív és kvantitatív összefüggéseit, törvényszerűségeit, és az ezekre alapozott alapvető
kémiai módszereket. Rendelkezik azokkal a kémiai alapismeretekkel, amelyek lehetővé teszik az alapvető kémiai reakciók leírását, az erre épülő gyakorlat elemeinek megismerését, az ismeretek rendszerezését.
Anyanyelvén tisztában van a természeti folyamatokat megnevező fogalomrendszerrel és terminológiával
Képességek: Képes koncentráció-, sztöchiometriai és pH-számolással kapcsolatos feladatok megoldására, egyenletek rendezésére. Képes a megszerzett elméleti ismereteit a kémia más területein, illetve a laboratóriumi munka során alkalmazni. Képes kémiai számítási ismereteinek kibővítésére/továbbfejlesztésére.
Képes a természeti és antropogén kémiai folyamatokkal kapcsolatos törvényszerűségek ismeretében gyakorlati problémák megoldására.
Attitűd: Nyitott arra, hogy az általános a kémiai számítások és egyenletrendezés területén új ismereteket szerezzen és felismerje az ismeretek hibás alkalmazását.
Nyitott arra, hogy megszerzett ismereteit bővítse.
</t>
  </si>
  <si>
    <t xml:space="preserve">Tudás:Ismeri a kémiai laboratóriumi munkavégzés alapvető szabályait, a biztonságos laboratóriumi munka feltételeit.
Ismeri az alapvető laboratóriumi műveleteket, azok alkalmazásának lehetőségeit a különböző mérési feladatok során.
Ismeri a laboratóriumi feladatokhoz kapcsolódó alapvető kémiai összefüggéseket, számításokat.
Ismeri és alkalmazza a kémiai laboratóriumokban használt anyagokat, eszközöket és módszereket, valamint a vonatkozó biztonságtechnikai ismereteket.
Anyanyelvén tisztában van a természeti folyamatokat megnevező fogalomrendszerrel és terminológiával Képességek:Képes az alapvető laboratóriumi feladatok biztonságos és szakszerű elvégzésére.
Képes megérteni a megadott gyakorlati leírásokból a laboratóriumi feladatot.
Képes egy kiadott recept alapján egyszerű vegyületek előállítására.
Képes a laboratóriumi gyakorlatok tapasztalatainak, a kísérletek során nyert adatoknak a megfelelő módon való rögzítésére és értékelésére.
Képes a megszerzett elméleti ismereteit a laboratóriumi munka során alkalmazni.
Képes az általános kémiai és laboratóriumi ismereteinek kibővítésére/továbbfejlesztésére.
A kémia szakterületen szerzett tudása alapján képes a szakjának megfelelő egyszerűbb kémiai jelenségek laboratóriumi körülmények között történő megvalósítására, mérésekkel történő bemutatására, igazolására. Képes a mérési eredmények kiértékelésére, értelmezésére, dokumentálására
Attitűd: Nyitott arra, hogy az általános kémiai laboratóriumi munka területén új ismereteket szerezzen, de elutasítsa a megalapozatlan, esetleg megtévesztő állításokat.
Hitelesen képviseli a természettudományos világnézetet, és közvetíteni tudja azt a szakmai és nem szakmai közönség felé.
Nyitott a természettudományos és nem természettudományos továbbképzés irányában.
</t>
  </si>
  <si>
    <t xml:space="preserve">Tudás: Ismeri az analitikai kémiával kapcsolatos alapfogalmakat. Ismeri az analitikai kémia alkalmazási területeit, a módszerek csoportosítását. Ismeri a kvantitatív analitikai kémiai módszerek elvi alapjait. Ismeri a különböző elválasztási módszerek elvi alapjait.. 
Képességek: Képes a klasszikus analitikai kémiai meghatározások megtervezésére és kivitelezésére. Érti a kémiai egyensúlyok analitikai kémiai alkalmazásának részleteit. Képes ismeretei alapján eldönteni, hogy egyszerű analitikai kémiai meghatározásokhoz milyen titrimetriás módszert kell alkalmazni. Képes az analitikai kémiai alapösszefüggések alapján analitikai kémiai számítási feladatok megoldására. Érti az analitikai kémiai eredmények hibájával és bizonytalanságával kapcsolatos problémákat.
Attitűd: Törekszik az analitikai kémiai gondolkodásmód minél mélyebb elsajátítására.. Törekszik az analitikai kémia multidiszciplináris alkalmazási lehetőségeinek megismerésére. Törekszik a megszerzett analitikai kémiai ismereteinek továbbfejlesztésére.
</t>
  </si>
  <si>
    <t>Tudás:A hallgató rendelkezik azokkal a matematikai, fizikai, és fizikai-kémiai ismeretekkel, amelyek révén tájékozódni tud a fizikai kémia tárgyalt területein. Ismeri a klasszikus kémiai termodinamikai leírásmód alapjait. Ismeri a legfontosabb fizikai-kémiai módszerek elvét és gyakorlati alkalmazhatóságukat Rendelkezik azokkal a kémiai ismeretekkel, amelyek lehetővé teszik az alapvető kémiai reakciók leírását, az erre épülő gyakorlat elemeinek megismerését, az ismeretek rendszerezését. Birtokában van annak a tudásnak, amelynek alkalmazása szükséges természeti folyamatok, természeti erőforrások, élő és élettelen rendszerek kémiai vonatkozású alapvető gyakorlati problémáinak megoldásához. Anyanyelvén tisztában van a természeti folyamatokat megnevező fogalomrendszerrel és terminológiával.
Képességek: Képes alkalmazni a korábbi matematikai, fizikai és általános kémiai ismereteit a rendszerek fizikai-kémiai leírására. Tudja alkalmazni a gyakorlatban (laborban, illetve számolási szemináriumon) a tantárgy tanulásakor megszerzett ismereteket, fogalmakat, összefüggéseket. A megszerzett tudás birtokában képes a természeti és antropogén kémiai folyamatokkal kapcsolatos törvényszerűségek ismeretében a gyakorlati problémák önálló megoldására.
Attitűd: A hallgató nyitott arra, hogy megfelelő és átfogó fizikai-kémiai alaptudást sajátítson el, szilárd elméleti alapjai a fizikai kémia területén hozzásegítik ahhoz, hogy a szakmai feladatait pontosan, hatékonyan végezze. Nyitott a szakmai eszmecserére mind a kémiai szakterületen, mind a kapcsolódó területeken dolgozó szakemberekkel. Hitelesen képviseli a természettudományos világnézetet, és közvetíteni tudja azt a szakmai és nem szakmai közönség felé.</t>
  </si>
  <si>
    <t xml:space="preserve">Tudás: Ismeri a kémia alapvető fogalmait, törvényszerűségeit, alapvető módszereit. Ismeri az atomok, molekulák, ionok szerkezetét, képes értelmezni a fizikai és kémiai tulajdonságok alakulását szerkezeti megfontolások alapján. Megfelelő ismeretekkel bír a kémiai kötések természetéről, kialakulásáról. Ismeri a fizikai és kémiai átalakulások főbb jellemzőit. Ismeri a sztöchiometria alapvető törvényeit.
Ismeri a kémia tudományos eredményein alapuló, az atomok és molekulák szerkezetére, a kémiai kötés kialakulására vonatkozó legfontosabb igazolt elméleteket, modelleket. 
Képességek: Képes a megadott részecske/makroszkópikus anyag anyagszerkezetét és az abból levezethető tulajdonságokat meghatározni. Jellemezni tudja egy fizikai és kémiai átalakulás minőségi, mennyiségi és energetikai viszonyait. Csoportosítani tudja a kémiai folyamatokat.
Érti a természeti és az ezekkel összefüggésben lévő antropogén kémiai folyamatokat, képes az azokkal kapcsolatos adatgyűjtésre, az adatok feldolgozására és gyakorlati problémák megoldására. Ismeri és használja a szükséges kémiai szakirodalmat. 
Attitűd: Nyitott arra, hogy a kémiai jelenségeket felismerje és elemezze, megfigyelés alapján képes legyen azokat értelmezni.
Nyitott a kémia aktuális tudományos eredményeinek befogadására.
</t>
  </si>
  <si>
    <t xml:space="preserve">Knowledge: Students know the basic concepts, laws and basic methods of chemistry. They know the structure of atoms, molecules, ions, are able to interpret the evolution of physical and chemical properties based on structural considerations. They have adequate knowledge of the nature and formation of chemical bonds. They know the main characteristics of physical and chemical transformations. They know the basic laws of stoichiometry. They know the most important proven theories and models based on the scientific results of chemistry, the structure of atoms and molecules and the formation of chemical bonds.
Skills: Students are able to determine the material structure of a given particle / macroscopic material and the properties that can be derived from it. They can characterize the qualitative, quantitative and energetic conditions of a physical and chemical transformation. They can group chemical processes.
They understand the natural and related anthropogenic chemical processes, are able to collect data related to them, process data and solve practical problems. They know and use the necessary chemical literature.
Attitude: Students are open to recognizing and analyzing chemical phenomena and being able to interpret them based on observation.
They are open to accommodating current scientific findings in chemistry.
</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</si>
  <si>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11"/>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</si>
  <si>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t xml:space="preserve">Knowledge: Student knows the most important concepts, methods and basic relationships of mathematics. Knows the most important properties of univariate real functions, differential and integral calculus, and their applications. Knows the basics of linear algebra and their applications.
Skills: Student able to recognize the most important properties of univariate real functions. Able to apply the results and methods of differential and integral calculations of univariate functions on practical examples. Able to apply the results and methods of linear algebra.
Attitude: Student strives to apply his mathematical knowledge to a wide range of practical problems. By applying the acquired mathematical knowledge, student strives to get to know the observable phenomena as thoroughly as possible, to describe and explain their laws.
</t>
  </si>
  <si>
    <t>Tudás: A hallgatók ismerik a szervetlen kémiai laboratóriumi munkavégzés alapvető szabályait. A kísérleti munka sajátosságait, a kivitelezés technikáját, az anyagok előállításának, elkülönítésének tisztításának, azonosításának alapvető módszereit.
Képességek: Részletes leírás alapján képesek a kísérletek kivitelezésére, egyszerűbb szerves kémiai preparátumok előállítására.
Attitűd: A hallgatók nyitottak arra, hogy újabb módszereket ismerjenek meg</t>
  </si>
  <si>
    <t xml:space="preserve">Tudás:Ismeri a fizikai kémia alapvető kvalitatív és kvantitatív összefüggéseit, törvényszerűségeit, és az ezekre alapozott alapvető kémiai módszereket. A hallgató olyan matematikai, fizikai, és fizikai-kémiai ismeretekkel rendelkezik, amelyek révén tájékozódni tud a fizikai kémia tárgyalt területein és feladatokat tud megoldani. Megismeri a kémiai termodinamikai leírásmód alapjait, a klasszikus termodinamikát. Anyanyelvén tisztában van a természeti folyamatokat megnevező fogalomrendszerrel és terminológiával.
Képességek: Tisztában van az előadásokon előforduló/használt fogalmak jelentésével. Tudja alkalmazni a korábbi matematikai, fizikai és általános kémiai ismereteit a rendszerek fizikai-kémiai leírására. Tudja alkalmazni a gyakorlatban (laborban, illetve számolási szemináriumon) a tantárgy tanulásakor megszerzett ismereteket, fogalmakat, összefüggéseket. Képes a természettudományi elméletek, paradigmák és elvek (ezen belül elsősorban a kémia területét érintő elméletek és alapelvek) gyakorlati alkalmazására, különböző fizikai kémiai számítási feladatok megoldására. A fizikai kémia területen szerzett tudása alapján képes a szakjával adekvát egyszerűbb kémiai jelenségek laboratóriumi körülmények között történő megvalósítására, mérésekkel történő bemutatására, igazolására.
Attitűd: A hallgató a megfelelő és átfogó fizikai-kémiai alaptudás elsajátításával, szilárd elméleti és gyakorlati alapokkal a fizikai kémia területén nyitott arra, hogy a szakmai feladatait felelősséggel, pontosan és hatékonyan végezze. Nyitott a fizikai kémia területén a folyamatosan megújuló ismeretek befogadására.  </t>
  </si>
  <si>
    <t xml:space="preserve">A molekulatömeg és a funkcionalitás kapcsolata, elágazásképződés, térhálósodás,
molekulatömeg eloszlás, polidiszperzitás. Polikondenzációs reakciók kinetikai jellemzése, a
melléktermék koncentrációjának hatása a termék molekulatömegére. Lineáris poliészterek és
térhálós poliészter gyanták előállítása. Alifás poliamidok előállítása diaminból és disavból.
Poliuretánok előállítása izocianátok és di/poli/olok reakciójával. Epoxi gyanták előállítása. A
gyökös polimerizáció kinetikai jellemzése. Vinil polimerek előállításának technológiája. A kopolimerizáció kinetikája. Ionos polimerizáció kinetikai jellemzése. Poliizobutilén és
poliének, szintetikus kaucsukok előállítása. Térhálósítási reakciók, vulkanizáció. Természetes
eredetű polimerek jellemzése. A kaucsuk kinyerése, feldolgozása. A cellulóz kémiai reakciói,
cellulózszármazékok. A gyapjú és selyem szerkezete. Biotechnológiai eljárások alkalmazása a
polimerek előállítása céljából.
</t>
  </si>
  <si>
    <t>Tudás: A hallgatók ismerik a szerves kémiai kísérletezés sajátosságait, a kivitelezés technikáját, az anyagok előállításának, elkülönítésének tisztításának, azonosításának alapvető módszereit.
Képességek: Részletes leírás alapján képesek a kísérletek kivitelezésére, egyszerűbb szerves kémiai preparátumok előállítására.
Attitűd: A hallgatók nyitottak arra, hogy újabb módszereket ismerjenek meg</t>
  </si>
  <si>
    <t>Egyszerű és összetett minőségi analízis. Az ionok (kationok és anionok) jellemző
reakcióinak és elválasztási lehetőségeinek gyakorlása. Ismeretlen összetételű oldatok és anyagok azonosítása. Térfogatos (sav-bázis komplexképződési, csapadékképződési és redoxi titrálások) és tömeg szerinti elemzés. E tárgy keretében történik a mérőoldatok készítésének, faktorozásnak, analitikai számításoknak és példa megoldásoknak a gyakorlása.
Vékonyréteg, papír és ioncserés oszlopkromatográfiás és extrakciós elválasztások. Gyorstesztek készítése, alkalmazásának gyakorlása.</t>
  </si>
  <si>
    <t>Tudás:A hallgatók ismerik az élő és élettelen rendszerekben lejátszódó folyamatok reakciómechanizmusait, ismerik az alapvető reakciókinetikai összefüggéseket.
Képességek:Képesek egyszerűbb reakciókinetikai problémák megoldására.
Attitűd: Nyitottak új jelenségek megismerésére és problémák megoldására.</t>
  </si>
  <si>
    <t xml:space="preserve">The course will give a broad overview on the bioorganic chemistry, the major functional groups of biomolecules. Introduction into the modern instrumental measurement methods. 
During the laboratory practices the students will get both theoretical knowledge and practical experience about a large number of analytical methods and instruments: fundamentals of sample preparation. Chemical synthesis, enzymatic methods. Reactions and transformations of different organic compunds. Isolation, purification and digestion of proteins. Analysis of DNA and RNA. </t>
  </si>
  <si>
    <t>"Knowledge: Students know the basic rules of inorganic chemical laboratory work. The specifics of experimental work, the technique of execution, the basic methods of production, separation, purification, and identification of substances.
Abilities: Based on a detailed description, they are able to carry out experiments and produce simpler organic chemical preparations.
Attitude: Students are open to learning about new methods"</t>
  </si>
  <si>
    <t xml:space="preserve">Knowledge: Students are familiar with the basic qualitative and quantitative relationships and laws of physical chemistry, and the basic chemical methods based on them. Students have knowledge of mathematics, physics, and physicochemistry through which they can become familiar with the areas of physical chemistry discussed and solve problems. They get to know the basics of chemical thermodynamic description, classical thermodynamics. In their native language, they are familiar with the conceptual system and terminology that designates natural processes.
Skills: Students are aware of the meaning of terms used / used in lectures. They can apply their previous knowledge of mathematics, physics and general chemistry to the physico-chemical description of systems. They can apply the knowledge, concepts and connections acquired during the study of the subject in practice (in a laboratory or in a calculation seminar). They are able to apply the theories, paradigms and principles of science (including theories and principles in the field of chemistry) in practice, to solve various physicochemical calculation problems. Based on their knowledge in the field of physical chemistry, they are able to implement simpler chemical phenomena in laboratory conditions, to demonstrate and verify them by measurements.
Attitude: By acquiring appropriate and comprehensive basic knowledge of physicochemistry, students are open to performing their professional duties responsibly, accurately, and efficiently with a solid theoretical and practical foundation. They are open to embracing ever-evolving knowledge in the field of physical chemistry.
</t>
  </si>
  <si>
    <t>Szak neve: Kémia alapképzési szak</t>
  </si>
  <si>
    <t xml:space="preserve">Knowledge: The student is familiar with the basic concepts of analytical chemistry. He knows the fields of application of analytical chemistry, the grouping of methods. Knows the theoretical foundations of quantitative analytical chemical methods. Knows the basic principles of different separation methods. Knows the basic principles and applications of atomic spectroscopic methods, UV-VIS spectroscopy and potentiometry
Skills: The student                                             -is able to design and perform classical analytical chemistry determinations.                  - understands the details of the analytical chemical application of chemical equilibria.       - is able to choose the right titrimetric method to use for simple analytical chemical determinations.                                                   - able to solve analytical chemical calculation problems based on basic analytical chemistry contexts.                                                             - understands the problems associated with the error and uncertainty of analytical chemical results.
Attitude: The student strives to acquire the deepest possible understanding of analytical chemistry thinking. It seeks to further develop the analytical chemistry knowledge it has acquired.
</t>
  </si>
  <si>
    <t xml:space="preserve">Knowledge: Students have the knowledge of mathematics, physics, and physicochemistry through which they can become familiar with the areas discussed in physical chemistry. They know the basics of the classical chemical thermodynamic description method. They know the principle of the most important physico-chemical methods and their practical applicability. They possess the knowledge needed to solve the basic practical problems of chemically related processes in natural processes, natural resources, living and inanimate systems. In their native language, they are familiar with the conceptual system and terminology that designates natural processes.
Skills: Students are able to apply their prior knowledge of mathematics, physics, and general chemistry to the physicochemical description of systems. They can apply the knowledge, concepts and connections acquired during the study of the subject in practice (in a laboratory or in a calculation seminar). With the acquired knowledge, they are able to solve practical problems independently, knowing the laws related to natural and anthropogenic chemical processes.
Attitude: Students are open to acquiring appropriate and comprehensive basic knowledge of physicochemistry, and their solid theoretical foundations in the field of physical chemistry help them to perform their professional tasks accurately and efficiently. They are open to professional discussions with professionals working in both the chemical and related fields. They authentically represent the worldview of science and can convey it to professional and non-professional audiences.
</t>
  </si>
  <si>
    <t>Tudás: A hallgató birtokában van azoknak a matematikai, fizikai, és fizikai-kémiai ismereteknek, amelyek révén tájékozódni tud a fizikai kémia tárgyalt területein. Ismeri az elektrokémia alapvető törvényeit. Ismeri a reakciókinetika alapvető összefüggéseit.
Képességek:Érti az elektrokémiában és a reakciókinetikában használt fogalmak jelentését. Alkalmazni tudja a megszerzett matematikai, fizikai és általános kémiai ismereteit a rendszerek fizikai-kémiai leírására. Tudja alkalmazni a gyakorlatban (laborban, illetve számolási szemináriumon) a tantárgy tanulásakor megszerzett ismereteket, fogalmakat, összefüggéseket.
Attitűd: A hallgató nyitott arra, hogy megfelelő és átfogó fizikai-kémiai alaptudást sajátítson el, szilárd elméleti alapjai a fizikai kémia területén hozzásegítik ahhoz, hogy a szakmai feladatait pontosan, hatékonyan végezze. Nyitott a szakmai eszmecserére mind a kémiai szakterületen, mind a kapcsolódó területeken dolgozó szakemberekkel. Hitelesen képviseli a természettudományos világnézetet, és közvetíteni tudja azt a szakmai és nem szakmai közönség felé.</t>
  </si>
  <si>
    <t xml:space="preserve">Knowledge: Students are familiar with basic physicochemical measurement methods. You can operate simple measuring instruments with a short instruction manual. He knows the steps of preparing solutions and calculating the concentration and can apply them in practice.
Skills: Students are able to perform physical-chemical measurements independently based on detailed written instructions.
They are able to evaluate the measured data graphically and numerically and calculate the physico-chemical quantities derived from them. They are able to interpret the determined quantities on the basis of their previous theoretical knowledge.
Attitude: Students are open to gaining new, scientifically proven knowledge in the field and to doing independent work.
</t>
  </si>
  <si>
    <t xml:space="preserve">Knowledge: The students know the reaction mechanisms of the processes taking place in living and non-living systems, they know the basic reaction kinetic relationships.
Skills: They are able to solve simple reaction kinetics problems.
Attitude: They are open to learning about new phenomena and solving problems.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</si>
</sst>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1"/>
      <color theme="1"/>
      <name val="Calibri"/>
      <family val="2"/>
      <charset val="238"/>
      <scheme val="minor"/>
    </font>
    <font>
      <sz val="11"/>
      <color indexed="8"/>
      <name val="Arial"/>
      <family val="2"/>
      <charset val="238"/>
    </font>
    <font>
      <sz val="11"/>
      <color rgb="FF202124"/>
      <name val="Arial"/>
      <family val="2"/>
      <charset val="238"/>
    </font>
    <font>
      <b/>
      <sz val="11"/>
      <color indexed="9"/>
      <name val="Arial"/>
      <family val="2"/>
      <charset val="238"/>
    </font>
    <font>
      <sz val="16"/>
      <color theme="1"/>
      <name val="Garamond"/>
      <family val="1"/>
      <charset val="238"/>
    </font>
    <font>
      <b/>
      <sz val="16"/>
      <color theme="1"/>
      <name val="Arial"/>
      <family val="2"/>
    </font>
    <font>
      <b/>
      <sz val="16"/>
      <color rgb="FFFF0000"/>
      <name val="Garamond"/>
      <family val="1"/>
    </font>
    <font>
      <sz val="16"/>
      <color theme="1"/>
      <name val="Calibri"/>
      <family val="2"/>
      <charset val="238"/>
      <scheme val="minor"/>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69">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6" fillId="0" borderId="0" xfId="0" applyFont="1"/>
    <xf numFmtId="0" fontId="2" fillId="0" borderId="2" xfId="0" applyFont="1" applyBorder="1" applyAlignment="1">
      <alignment vertical="center" wrapText="1"/>
    </xf>
    <xf numFmtId="0" fontId="2" fillId="3" borderId="2"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Border="1" applyAlignment="1">
      <alignment horizontal="left" vertical="top" wrapText="1"/>
    </xf>
    <xf numFmtId="0" fontId="11"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2" fillId="0" borderId="0" xfId="0" applyFont="1"/>
    <xf numFmtId="0" fontId="4" fillId="0" borderId="2" xfId="0" applyFont="1" applyBorder="1" applyAlignment="1">
      <alignment horizontal="center" vertical="center" wrapText="1"/>
    </xf>
    <xf numFmtId="0" fontId="7" fillId="0" borderId="2" xfId="0" applyFont="1" applyFill="1" applyBorder="1" applyAlignment="1">
      <alignment vertical="center" wrapText="1"/>
    </xf>
    <xf numFmtId="0" fontId="7" fillId="3" borderId="2" xfId="0" applyFont="1" applyFill="1" applyBorder="1" applyAlignment="1">
      <alignment vertical="center" wrapText="1"/>
    </xf>
    <xf numFmtId="0" fontId="7" fillId="0"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3"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0" xfId="0" applyFont="1" applyAlignment="1">
      <alignment horizontal="left" vertical="top" wrapText="1"/>
    </xf>
    <xf numFmtId="0" fontId="14" fillId="0" borderId="2" xfId="0" applyFont="1" applyFill="1" applyBorder="1" applyAlignment="1">
      <alignment vertical="center" wrapText="1"/>
    </xf>
    <xf numFmtId="0" fontId="14" fillId="3" borderId="2" xfId="0" applyFont="1" applyFill="1" applyBorder="1" applyAlignment="1">
      <alignment vertical="center" wrapText="1"/>
    </xf>
    <xf numFmtId="0" fontId="14" fillId="0"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15" fillId="3" borderId="2" xfId="0" applyFont="1" applyFill="1" applyBorder="1" applyAlignment="1">
      <alignment horizontal="left" vertical="top" wrapText="1"/>
    </xf>
    <xf numFmtId="0" fontId="14" fillId="0" borderId="2" xfId="0" applyNumberFormat="1" applyFont="1" applyFill="1" applyBorder="1" applyAlignment="1">
      <alignment vertical="center" wrapText="1"/>
    </xf>
    <xf numFmtId="0" fontId="2" fillId="5" borderId="0" xfId="0" applyFont="1" applyFill="1" applyBorder="1" applyAlignment="1">
      <alignment vertical="center" wrapText="1"/>
    </xf>
    <xf numFmtId="0" fontId="0" fillId="0" borderId="0" xfId="0" applyFont="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3" fillId="0" borderId="0" xfId="0" applyFont="1" applyAlignment="1">
      <alignment vertical="center" wrapText="1"/>
    </xf>
    <xf numFmtId="0" fontId="17" fillId="0" borderId="0" xfId="0" applyFont="1" applyAlignment="1">
      <alignment vertical="center" wrapText="1"/>
    </xf>
    <xf numFmtId="0" fontId="18" fillId="0" borderId="2" xfId="0" applyFont="1" applyBorder="1" applyAlignment="1">
      <alignment horizontal="left" vertical="top" wrapText="1"/>
    </xf>
    <xf numFmtId="16" fontId="19" fillId="0" borderId="0" xfId="0" applyNumberFormat="1" applyFont="1" applyAlignment="1">
      <alignment vertical="center" wrapText="1"/>
    </xf>
    <xf numFmtId="0" fontId="20" fillId="0" borderId="0" xfId="0" applyFont="1" applyAlignment="1">
      <alignment vertical="center" wrapText="1"/>
    </xf>
    <xf numFmtId="0" fontId="12" fillId="0" borderId="7" xfId="0" applyFont="1" applyBorder="1" applyAlignment="1">
      <alignment horizontal="center" vertical="top" wrapText="1"/>
    </xf>
    <xf numFmtId="0" fontId="12" fillId="0" borderId="0" xfId="0" applyFont="1" applyBorder="1" applyAlignment="1">
      <alignment horizontal="center" vertical="top" wrapText="1"/>
    </xf>
    <xf numFmtId="0" fontId="9" fillId="4" borderId="0" xfId="0" applyFont="1" applyFill="1" applyAlignment="1">
      <alignment horizontal="left" vertical="center" wrapText="1"/>
    </xf>
    <xf numFmtId="0" fontId="12"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2" fillId="0" borderId="3" xfId="0" applyFont="1" applyBorder="1" applyAlignment="1">
      <alignment horizontal="left" vertical="top"/>
    </xf>
    <xf numFmtId="0" fontId="12" fillId="0" borderId="6" xfId="0" applyFont="1" applyBorder="1" applyAlignment="1">
      <alignment horizontal="left" vertical="top"/>
    </xf>
    <xf numFmtId="0" fontId="12" fillId="0" borderId="4" xfId="0" applyFont="1" applyBorder="1" applyAlignment="1">
      <alignment horizontal="left" vertical="top"/>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337;iskola/tantargyleirasok_osztatlan_07118_20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337;iskola/tantargyleirasok_2022_SC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kemiatanar\2022_angolos_tantargyleirasok_sc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337;iskola/2022_angolos_tantargyleiras_sablon_fizk&#233;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337;iskola/tantargyleiras_22_szakm&#243;dszert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4" zoomScale="120" zoomScaleNormal="120" workbookViewId="0">
      <selection activeCell="C14" sqref="C14"/>
    </sheetView>
  </sheetViews>
  <sheetFormatPr defaultColWidth="9.109375" defaultRowHeight="13.8" x14ac:dyDescent="0.25"/>
  <cols>
    <col min="1" max="1" width="29.44140625" style="5" customWidth="1"/>
    <col min="2" max="2" width="25.44140625" style="5" customWidth="1"/>
    <col min="3" max="3" width="40.44140625" style="5" bestFit="1" customWidth="1"/>
    <col min="4" max="4" width="43.44140625" style="5" customWidth="1"/>
    <col min="5" max="5" width="20.5546875" style="5" customWidth="1"/>
    <col min="6" max="16384" width="9.109375" style="5"/>
  </cols>
  <sheetData>
    <row r="1" spans="1:5" x14ac:dyDescent="0.25">
      <c r="A1" s="13" t="s">
        <v>39</v>
      </c>
    </row>
    <row r="2" spans="1:5" ht="14.4" x14ac:dyDescent="0.3">
      <c r="B2" s="6"/>
    </row>
    <row r="3" spans="1:5" s="32" customFormat="1" ht="14.1" customHeight="1" x14ac:dyDescent="0.25">
      <c r="A3" s="57" t="s">
        <v>36</v>
      </c>
      <c r="B3" s="58"/>
      <c r="C3" s="58"/>
      <c r="D3" s="58"/>
      <c r="E3" s="58"/>
    </row>
    <row r="4" spans="1:5" s="32" customFormat="1" x14ac:dyDescent="0.25"/>
    <row r="5" spans="1:5" s="32" customFormat="1" ht="33.9" customHeight="1" x14ac:dyDescent="0.25">
      <c r="A5" s="27" t="s">
        <v>41</v>
      </c>
      <c r="B5" s="65" t="s">
        <v>37</v>
      </c>
      <c r="C5" s="66"/>
      <c r="D5" s="66"/>
      <c r="E5" s="67"/>
    </row>
    <row r="6" spans="1:5" s="32" customFormat="1" ht="27.6" x14ac:dyDescent="0.25">
      <c r="A6" s="27" t="s">
        <v>6</v>
      </c>
      <c r="B6" s="60" t="s">
        <v>35</v>
      </c>
      <c r="C6" s="60"/>
      <c r="D6" s="60"/>
      <c r="E6" s="60"/>
    </row>
    <row r="7" spans="1:5" x14ac:dyDescent="0.25">
      <c r="A7" s="9"/>
      <c r="B7" s="10" t="s">
        <v>7</v>
      </c>
      <c r="C7" s="19" t="s">
        <v>24</v>
      </c>
      <c r="D7" s="26"/>
      <c r="E7" s="26"/>
    </row>
    <row r="8" spans="1:5" x14ac:dyDescent="0.25">
      <c r="B8" s="11" t="s">
        <v>8</v>
      </c>
      <c r="C8" s="20" t="s">
        <v>14</v>
      </c>
      <c r="D8" s="12"/>
      <c r="E8" s="12"/>
    </row>
    <row r="9" spans="1:5" x14ac:dyDescent="0.25">
      <c r="A9" s="7"/>
      <c r="B9" s="7" t="s">
        <v>9</v>
      </c>
      <c r="C9" s="20" t="s">
        <v>13</v>
      </c>
      <c r="D9" s="12"/>
      <c r="E9" s="12"/>
    </row>
    <row r="10" spans="1:5" x14ac:dyDescent="0.25">
      <c r="A10" s="7"/>
      <c r="B10" s="7" t="s">
        <v>10</v>
      </c>
      <c r="C10" s="20" t="s">
        <v>12</v>
      </c>
      <c r="D10" s="12"/>
      <c r="E10" s="12"/>
    </row>
    <row r="11" spans="1:5" x14ac:dyDescent="0.25">
      <c r="A11" s="7"/>
      <c r="B11" s="7" t="s">
        <v>11</v>
      </c>
      <c r="C11" s="20" t="s">
        <v>15</v>
      </c>
      <c r="D11" s="12"/>
      <c r="E11" s="12"/>
    </row>
    <row r="12" spans="1:5" ht="41.4" x14ac:dyDescent="0.25">
      <c r="A12" s="25" t="s">
        <v>30</v>
      </c>
      <c r="B12" s="7" t="s">
        <v>31</v>
      </c>
      <c r="C12" s="28" t="s">
        <v>18</v>
      </c>
      <c r="D12" s="29" t="s">
        <v>26</v>
      </c>
      <c r="E12" s="18" t="s">
        <v>21</v>
      </c>
    </row>
    <row r="13" spans="1:5" ht="27.6" x14ac:dyDescent="0.25">
      <c r="A13" s="7"/>
      <c r="B13" s="8" t="s">
        <v>19</v>
      </c>
      <c r="C13" s="61" t="s">
        <v>27</v>
      </c>
      <c r="D13" s="62"/>
      <c r="E13" s="18" t="s">
        <v>21</v>
      </c>
    </row>
    <row r="14" spans="1:5" ht="14.4" x14ac:dyDescent="0.25">
      <c r="A14" s="7"/>
      <c r="B14" s="7" t="s">
        <v>20</v>
      </c>
      <c r="C14" s="30" t="s">
        <v>28</v>
      </c>
      <c r="D14" s="31"/>
      <c r="E14" s="18" t="s">
        <v>21</v>
      </c>
    </row>
    <row r="15" spans="1:5" ht="41.4" x14ac:dyDescent="0.25">
      <c r="A15" s="21" t="s">
        <v>33</v>
      </c>
      <c r="B15" s="22" t="s">
        <v>14</v>
      </c>
      <c r="C15" s="21" t="s">
        <v>25</v>
      </c>
      <c r="D15" s="23" t="s">
        <v>23</v>
      </c>
      <c r="E15" s="18" t="s">
        <v>21</v>
      </c>
    </row>
    <row r="16" spans="1:5" ht="27.6" x14ac:dyDescent="0.25">
      <c r="A16" s="22"/>
      <c r="B16" s="23" t="s">
        <v>17</v>
      </c>
      <c r="C16" s="63" t="s">
        <v>22</v>
      </c>
      <c r="D16" s="64"/>
      <c r="E16" s="18" t="s">
        <v>21</v>
      </c>
    </row>
    <row r="17" spans="1:5" ht="14.4" x14ac:dyDescent="0.25">
      <c r="A17" s="22"/>
      <c r="B17" s="22" t="s">
        <v>15</v>
      </c>
      <c r="C17" s="22" t="s">
        <v>34</v>
      </c>
      <c r="D17" s="24"/>
      <c r="E17" s="18" t="s">
        <v>21</v>
      </c>
    </row>
    <row r="20" spans="1:5" ht="45" customHeight="1" x14ac:dyDescent="0.25">
      <c r="C20" s="59" t="s">
        <v>40</v>
      </c>
      <c r="D20" s="59"/>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view="pageBreakPreview" topLeftCell="C1" zoomScale="118" zoomScaleNormal="118" zoomScaleSheetLayoutView="118" zoomScalePageLayoutView="40" workbookViewId="0">
      <pane ySplit="3" topLeftCell="A4" activePane="bottomLeft" state="frozen"/>
      <selection pane="bottomLeft" activeCell="D4" sqref="D4"/>
    </sheetView>
  </sheetViews>
  <sheetFormatPr defaultColWidth="32.5546875" defaultRowHeight="14.4" x14ac:dyDescent="0.3"/>
  <cols>
    <col min="1" max="1" width="11" style="1" customWidth="1"/>
    <col min="2" max="2" width="23.44140625" style="1" customWidth="1"/>
    <col min="3" max="3" width="24.109375" style="1" customWidth="1"/>
    <col min="4" max="4" width="41.44140625" style="1" customWidth="1"/>
    <col min="5" max="5" width="43.5546875" style="1" customWidth="1"/>
    <col min="6" max="6" width="42" style="1" customWidth="1"/>
    <col min="7" max="7" width="42.44140625" style="1" customWidth="1"/>
    <col min="8" max="8" width="19.44140625" style="1" customWidth="1"/>
    <col min="9" max="9" width="20.44140625" style="1" customWidth="1"/>
    <col min="10" max="10" width="26.44140625" style="1" customWidth="1"/>
    <col min="11" max="11" width="28.109375" style="1" customWidth="1"/>
    <col min="12" max="12" width="43.109375" style="1" customWidth="1"/>
    <col min="13" max="16384" width="32.5546875" style="49"/>
  </cols>
  <sheetData>
    <row r="1" spans="1:12" s="56" customFormat="1" ht="21" x14ac:dyDescent="0.3">
      <c r="A1" s="4" t="s">
        <v>372</v>
      </c>
      <c r="B1" s="53"/>
      <c r="C1" s="53"/>
      <c r="D1" s="54"/>
      <c r="E1" s="54"/>
      <c r="F1" s="53"/>
      <c r="G1" s="53"/>
      <c r="H1" s="53"/>
      <c r="I1" s="53"/>
      <c r="J1" s="53"/>
      <c r="K1" s="53"/>
      <c r="L1" s="55"/>
    </row>
    <row r="2" spans="1:12" s="3" customFormat="1" ht="21" x14ac:dyDescent="0.3">
      <c r="A2" s="33">
        <v>1</v>
      </c>
      <c r="B2" s="68">
        <v>2</v>
      </c>
      <c r="C2" s="68"/>
      <c r="D2" s="68">
        <v>3</v>
      </c>
      <c r="E2" s="68"/>
      <c r="F2" s="68">
        <v>4</v>
      </c>
      <c r="G2" s="68"/>
      <c r="H2" s="68">
        <v>5</v>
      </c>
      <c r="I2" s="68"/>
      <c r="J2" s="68">
        <v>6</v>
      </c>
      <c r="K2" s="68"/>
      <c r="L2" s="33">
        <v>7</v>
      </c>
    </row>
    <row r="3" spans="1:12" s="52" customFormat="1" ht="41.4" x14ac:dyDescent="0.3">
      <c r="A3" s="50" t="s">
        <v>0</v>
      </c>
      <c r="B3" s="51" t="s">
        <v>2</v>
      </c>
      <c r="C3" s="51" t="s">
        <v>3</v>
      </c>
      <c r="D3" s="51" t="s">
        <v>42</v>
      </c>
      <c r="E3" s="51" t="s">
        <v>43</v>
      </c>
      <c r="F3" s="50" t="s">
        <v>1</v>
      </c>
      <c r="G3" s="50" t="s">
        <v>4</v>
      </c>
      <c r="H3" s="50" t="s">
        <v>16</v>
      </c>
      <c r="I3" s="50" t="s">
        <v>5</v>
      </c>
      <c r="J3" s="50" t="s">
        <v>29</v>
      </c>
      <c r="K3" s="50" t="s">
        <v>32</v>
      </c>
      <c r="L3" s="50" t="s">
        <v>38</v>
      </c>
    </row>
    <row r="4" spans="1:12" ht="409.6" x14ac:dyDescent="0.3">
      <c r="A4" s="42" t="s">
        <v>44</v>
      </c>
      <c r="B4" s="42" t="s">
        <v>160</v>
      </c>
      <c r="C4" s="15" t="s">
        <v>161</v>
      </c>
      <c r="D4" s="38" t="s">
        <v>155</v>
      </c>
      <c r="E4" s="40" t="s">
        <v>162</v>
      </c>
      <c r="F4" s="41" t="s">
        <v>336</v>
      </c>
      <c r="G4" s="40" t="s">
        <v>362</v>
      </c>
      <c r="H4" s="38" t="s">
        <v>9</v>
      </c>
      <c r="I4" s="39" t="str">
        <f>IF(ISBLANK(H4),"",VLOOKUP(H4,[1]Útmutató!$B$8:$C$11,2,FALSE))</f>
        <v>term grade</v>
      </c>
      <c r="J4" s="36" t="s">
        <v>157</v>
      </c>
      <c r="K4" s="37" t="s">
        <v>158</v>
      </c>
      <c r="L4" s="36" t="s">
        <v>156</v>
      </c>
    </row>
    <row r="5" spans="1:12" ht="409.6" customHeight="1" x14ac:dyDescent="0.3">
      <c r="A5" s="14" t="s">
        <v>45</v>
      </c>
      <c r="B5" s="14" t="s">
        <v>46</v>
      </c>
      <c r="C5" s="15" t="s">
        <v>47</v>
      </c>
      <c r="D5" s="38" t="s">
        <v>48</v>
      </c>
      <c r="E5" s="39" t="s">
        <v>49</v>
      </c>
      <c r="F5" s="38" t="s">
        <v>50</v>
      </c>
      <c r="G5" s="39" t="s">
        <v>51</v>
      </c>
      <c r="H5" s="38" t="s">
        <v>8</v>
      </c>
      <c r="I5" s="39" t="s">
        <v>14</v>
      </c>
      <c r="J5" s="45" t="s">
        <v>52</v>
      </c>
      <c r="K5" s="40" t="s">
        <v>53</v>
      </c>
      <c r="L5" s="36" t="s">
        <v>54</v>
      </c>
    </row>
    <row r="6" spans="1:12" ht="409.6" x14ac:dyDescent="0.3">
      <c r="A6" s="14" t="s">
        <v>183</v>
      </c>
      <c r="B6" s="14" t="s">
        <v>55</v>
      </c>
      <c r="C6" s="15" t="s">
        <v>56</v>
      </c>
      <c r="D6" s="38" t="s">
        <v>57</v>
      </c>
      <c r="E6" s="39" t="s">
        <v>58</v>
      </c>
      <c r="F6" s="38" t="s">
        <v>359</v>
      </c>
      <c r="G6" s="39" t="s">
        <v>360</v>
      </c>
      <c r="H6" s="38" t="s">
        <v>8</v>
      </c>
      <c r="I6" s="39" t="str">
        <f>IF(ISBLANK(H6),"",VLOOKUP(H6,[2]Útmutató!$B$8:$C$11,2,FALSE))</f>
        <v>examination</v>
      </c>
      <c r="J6" s="8" t="s">
        <v>59</v>
      </c>
      <c r="K6" s="40" t="s">
        <v>60</v>
      </c>
      <c r="L6" s="8" t="s">
        <v>182</v>
      </c>
    </row>
    <row r="7" spans="1:12" ht="408.75" customHeight="1" x14ac:dyDescent="0.3">
      <c r="A7" s="14" t="s">
        <v>62</v>
      </c>
      <c r="B7" s="14" t="s">
        <v>136</v>
      </c>
      <c r="C7" s="15" t="s">
        <v>137</v>
      </c>
      <c r="D7" s="38" t="s">
        <v>131</v>
      </c>
      <c r="E7" s="39" t="s">
        <v>132</v>
      </c>
      <c r="F7" s="38" t="s">
        <v>133</v>
      </c>
      <c r="G7" s="37" t="s">
        <v>134</v>
      </c>
      <c r="H7" s="36" t="s">
        <v>9</v>
      </c>
      <c r="I7" s="37" t="s">
        <v>13</v>
      </c>
      <c r="J7" s="36" t="s">
        <v>112</v>
      </c>
      <c r="K7" s="37" t="s">
        <v>159</v>
      </c>
      <c r="L7" s="36" t="s">
        <v>135</v>
      </c>
    </row>
    <row r="8" spans="1:12" ht="276.75" customHeight="1" x14ac:dyDescent="0.3">
      <c r="A8" s="14" t="s">
        <v>185</v>
      </c>
      <c r="B8" s="14" t="s">
        <v>186</v>
      </c>
      <c r="C8" s="15" t="s">
        <v>187</v>
      </c>
      <c r="D8" s="38" t="s">
        <v>184</v>
      </c>
      <c r="E8" s="39" t="s">
        <v>184</v>
      </c>
      <c r="F8" s="38" t="s">
        <v>188</v>
      </c>
      <c r="G8" s="37" t="s">
        <v>189</v>
      </c>
      <c r="H8" s="38" t="s">
        <v>9</v>
      </c>
      <c r="I8" s="39" t="s">
        <v>13</v>
      </c>
      <c r="J8" s="36" t="s">
        <v>157</v>
      </c>
      <c r="K8" s="37" t="s">
        <v>158</v>
      </c>
      <c r="L8" s="36" t="s">
        <v>190</v>
      </c>
    </row>
    <row r="9" spans="1:12" ht="409.6" customHeight="1" x14ac:dyDescent="0.3">
      <c r="A9" s="34" t="s">
        <v>191</v>
      </c>
      <c r="B9" s="34" t="s">
        <v>70</v>
      </c>
      <c r="C9" s="35" t="s">
        <v>71</v>
      </c>
      <c r="D9" s="41" t="s">
        <v>192</v>
      </c>
      <c r="E9" s="40" t="s">
        <v>193</v>
      </c>
      <c r="F9" s="41" t="s">
        <v>194</v>
      </c>
      <c r="G9" s="40" t="s">
        <v>195</v>
      </c>
      <c r="H9" s="38" t="s">
        <v>8</v>
      </c>
      <c r="I9" s="39" t="str">
        <f>IF(ISBLANK(H9),"",VLOOKUP(H9,[2]Útmutató!$B$8:$C$11,2,FALSE))</f>
        <v>examination</v>
      </c>
      <c r="J9" s="8" t="s">
        <v>59</v>
      </c>
      <c r="K9" s="40" t="s">
        <v>60</v>
      </c>
      <c r="L9" s="36" t="s">
        <v>305</v>
      </c>
    </row>
    <row r="10" spans="1:12" ht="200.25" customHeight="1" x14ac:dyDescent="0.3">
      <c r="A10" s="34" t="s">
        <v>196</v>
      </c>
      <c r="B10" s="34" t="s">
        <v>197</v>
      </c>
      <c r="C10" s="35" t="s">
        <v>198</v>
      </c>
      <c r="D10" s="36" t="s">
        <v>199</v>
      </c>
      <c r="E10" s="37" t="s">
        <v>200</v>
      </c>
      <c r="F10" s="36" t="s">
        <v>201</v>
      </c>
      <c r="G10" s="37" t="s">
        <v>202</v>
      </c>
      <c r="H10" s="36" t="s">
        <v>8</v>
      </c>
      <c r="I10" s="37" t="s">
        <v>14</v>
      </c>
      <c r="J10" s="36" t="s">
        <v>203</v>
      </c>
      <c r="K10" s="37" t="s">
        <v>204</v>
      </c>
      <c r="L10" s="36" t="s">
        <v>205</v>
      </c>
    </row>
    <row r="11" spans="1:12" ht="248.25" customHeight="1" x14ac:dyDescent="0.3">
      <c r="A11" s="34" t="s">
        <v>237</v>
      </c>
      <c r="B11" s="34" t="s">
        <v>206</v>
      </c>
      <c r="C11" s="35" t="s">
        <v>207</v>
      </c>
      <c r="D11" s="36" t="s">
        <v>208</v>
      </c>
      <c r="E11" s="37" t="s">
        <v>209</v>
      </c>
      <c r="F11" s="38" t="s">
        <v>210</v>
      </c>
      <c r="G11" s="39" t="s">
        <v>211</v>
      </c>
      <c r="H11" s="38" t="s">
        <v>8</v>
      </c>
      <c r="I11" s="39" t="str">
        <f>IF(ISBLANK(H11),"",VLOOKUP(H11,[2]Útmutató!$B$8:$C$11,2,FALSE))</f>
        <v>examination</v>
      </c>
      <c r="J11" s="8" t="s">
        <v>59</v>
      </c>
      <c r="K11" s="40" t="s">
        <v>60</v>
      </c>
      <c r="L11" s="36" t="s">
        <v>212</v>
      </c>
    </row>
    <row r="12" spans="1:12" ht="362.25" customHeight="1" x14ac:dyDescent="0.3">
      <c r="A12" s="34" t="s">
        <v>213</v>
      </c>
      <c r="B12" s="34" t="s">
        <v>214</v>
      </c>
      <c r="C12" s="35" t="s">
        <v>215</v>
      </c>
      <c r="D12" s="36" t="s">
        <v>216</v>
      </c>
      <c r="E12" s="37" t="s">
        <v>217</v>
      </c>
      <c r="F12" s="38" t="s">
        <v>218</v>
      </c>
      <c r="G12" s="39" t="s">
        <v>219</v>
      </c>
      <c r="H12" s="38" t="s">
        <v>8</v>
      </c>
      <c r="I12" s="39" t="str">
        <f>IF(ISBLANK(H12),"",VLOOKUP(H12,[2]Útmutató!$B$8:$C$11,2,FALSE))</f>
        <v>examination</v>
      </c>
      <c r="J12" s="8" t="s">
        <v>59</v>
      </c>
      <c r="K12" s="40" t="s">
        <v>60</v>
      </c>
      <c r="L12" s="36" t="s">
        <v>220</v>
      </c>
    </row>
    <row r="13" spans="1:12" ht="409.6" x14ac:dyDescent="0.3">
      <c r="A13" s="34" t="s">
        <v>221</v>
      </c>
      <c r="B13" s="34" t="s">
        <v>72</v>
      </c>
      <c r="C13" s="35" t="s">
        <v>73</v>
      </c>
      <c r="D13" s="36" t="s">
        <v>74</v>
      </c>
      <c r="E13" s="37" t="s">
        <v>75</v>
      </c>
      <c r="F13" s="36" t="s">
        <v>355</v>
      </c>
      <c r="G13" s="37" t="s">
        <v>76</v>
      </c>
      <c r="H13" s="36" t="s">
        <v>8</v>
      </c>
      <c r="I13" s="37" t="str">
        <f>IF(ISBLANK(H13),"",VLOOKUP(H13,[2]Útmutató!$B$8:$C$11,2,FALSE))</f>
        <v>examination</v>
      </c>
      <c r="J13" s="36" t="s">
        <v>59</v>
      </c>
      <c r="K13" s="37" t="s">
        <v>60</v>
      </c>
      <c r="L13" s="36" t="s">
        <v>61</v>
      </c>
    </row>
    <row r="14" spans="1:12" ht="409.6" x14ac:dyDescent="0.3">
      <c r="A14" s="34" t="s">
        <v>222</v>
      </c>
      <c r="B14" s="34" t="s">
        <v>223</v>
      </c>
      <c r="C14" s="35" t="s">
        <v>224</v>
      </c>
      <c r="D14" s="36" t="s">
        <v>225</v>
      </c>
      <c r="E14" s="37" t="s">
        <v>226</v>
      </c>
      <c r="F14" s="36" t="s">
        <v>356</v>
      </c>
      <c r="G14" s="37" t="s">
        <v>227</v>
      </c>
      <c r="H14" s="36" t="s">
        <v>9</v>
      </c>
      <c r="I14" s="37" t="str">
        <f>IF(ISBLANK(H14),"",VLOOKUP(H14,[2]Útmutató!$B$8:$C$11,2,FALSE))</f>
        <v>term grade</v>
      </c>
      <c r="J14" s="36" t="s">
        <v>228</v>
      </c>
      <c r="K14" s="37" t="s">
        <v>229</v>
      </c>
      <c r="L14" s="36" t="s">
        <v>230</v>
      </c>
    </row>
    <row r="15" spans="1:12" ht="409.6" customHeight="1" x14ac:dyDescent="0.3">
      <c r="A15" s="34" t="s">
        <v>233</v>
      </c>
      <c r="B15" s="34" t="s">
        <v>77</v>
      </c>
      <c r="C15" s="35" t="s">
        <v>78</v>
      </c>
      <c r="D15" s="41" t="s">
        <v>231</v>
      </c>
      <c r="E15" s="40" t="s">
        <v>232</v>
      </c>
      <c r="F15" s="36" t="s">
        <v>322</v>
      </c>
      <c r="G15" s="37" t="s">
        <v>323</v>
      </c>
      <c r="H15" s="36" t="s">
        <v>8</v>
      </c>
      <c r="I15" s="37" t="str">
        <f>IF(ISBLANK(H15),"",VLOOKUP(H15,[2]Útmutató!$B$8:$C$11,2,FALSE))</f>
        <v>examination</v>
      </c>
      <c r="J15" s="36" t="s">
        <v>59</v>
      </c>
      <c r="K15" s="37" t="s">
        <v>60</v>
      </c>
      <c r="L15" s="36" t="s">
        <v>321</v>
      </c>
    </row>
    <row r="16" spans="1:12" ht="165.6" x14ac:dyDescent="0.3">
      <c r="A16" s="34" t="s">
        <v>234</v>
      </c>
      <c r="B16" s="14" t="s">
        <v>235</v>
      </c>
      <c r="C16" s="15" t="s">
        <v>236</v>
      </c>
      <c r="D16" s="36" t="s">
        <v>311</v>
      </c>
      <c r="E16" s="40" t="s">
        <v>312</v>
      </c>
      <c r="F16" s="36" t="s">
        <v>363</v>
      </c>
      <c r="G16" s="37" t="s">
        <v>370</v>
      </c>
      <c r="H16" s="36" t="s">
        <v>9</v>
      </c>
      <c r="I16" s="37" t="str">
        <f>IF(ISBLANK(H16),"",VLOOKUP(H16,[2]Útmutató!$B$8:$C$11,2,FALSE))</f>
        <v>term grade</v>
      </c>
      <c r="J16" s="36" t="s">
        <v>228</v>
      </c>
      <c r="K16" s="37" t="s">
        <v>229</v>
      </c>
      <c r="L16" s="8" t="s">
        <v>324</v>
      </c>
    </row>
    <row r="17" spans="1:12" ht="314.25" customHeight="1" x14ac:dyDescent="0.3">
      <c r="A17" s="34" t="s">
        <v>63</v>
      </c>
      <c r="B17" s="34" t="s">
        <v>64</v>
      </c>
      <c r="C17" s="35" t="s">
        <v>65</v>
      </c>
      <c r="D17" s="36" t="s">
        <v>66</v>
      </c>
      <c r="E17" s="37" t="s">
        <v>67</v>
      </c>
      <c r="F17" s="36" t="s">
        <v>68</v>
      </c>
      <c r="G17" s="37" t="s">
        <v>69</v>
      </c>
      <c r="H17" s="38" t="s">
        <v>9</v>
      </c>
      <c r="I17" s="39" t="s">
        <v>13</v>
      </c>
      <c r="J17" s="36" t="s">
        <v>157</v>
      </c>
      <c r="K17" s="37" t="s">
        <v>158</v>
      </c>
      <c r="L17" s="8" t="s">
        <v>361</v>
      </c>
    </row>
    <row r="18" spans="1:12" ht="409.6" customHeight="1" x14ac:dyDescent="0.3">
      <c r="A18" s="34" t="s">
        <v>238</v>
      </c>
      <c r="B18" s="34" t="s">
        <v>79</v>
      </c>
      <c r="C18" s="35" t="s">
        <v>80</v>
      </c>
      <c r="D18" s="36" t="s">
        <v>125</v>
      </c>
      <c r="E18" s="37" t="s">
        <v>126</v>
      </c>
      <c r="F18" s="36" t="s">
        <v>357</v>
      </c>
      <c r="G18" s="37" t="s">
        <v>373</v>
      </c>
      <c r="H18" s="38" t="s">
        <v>9</v>
      </c>
      <c r="I18" s="39" t="str">
        <f>IF(ISBLANK(H18),"",VLOOKUP(H18,Útmutató!$B$8:$C$11,2,FALSE))</f>
        <v>term grade</v>
      </c>
      <c r="J18" s="36" t="s">
        <v>157</v>
      </c>
      <c r="K18" s="37" t="s">
        <v>158</v>
      </c>
      <c r="L18" s="36" t="s">
        <v>127</v>
      </c>
    </row>
    <row r="19" spans="1:12" ht="408.75" customHeight="1" x14ac:dyDescent="0.3">
      <c r="A19" s="34" t="s">
        <v>239</v>
      </c>
      <c r="B19" s="14" t="s">
        <v>163</v>
      </c>
      <c r="C19" s="15" t="s">
        <v>164</v>
      </c>
      <c r="D19" s="38" t="s">
        <v>181</v>
      </c>
      <c r="E19" s="39" t="s">
        <v>165</v>
      </c>
      <c r="F19" s="38" t="s">
        <v>166</v>
      </c>
      <c r="G19" s="37" t="s">
        <v>167</v>
      </c>
      <c r="H19" s="38" t="s">
        <v>168</v>
      </c>
      <c r="I19" s="39" t="str">
        <f>IF(ISBLANK(H19),"",VLOOKUP(H19,[3]Útmutató!$B$8:$C$11,2,FALSE))</f>
        <v>examination</v>
      </c>
      <c r="J19" s="36" t="s">
        <v>59</v>
      </c>
      <c r="K19" s="37" t="s">
        <v>60</v>
      </c>
      <c r="L19" s="36" t="s">
        <v>169</v>
      </c>
    </row>
    <row r="20" spans="1:12" ht="409.6" x14ac:dyDescent="0.3">
      <c r="A20" s="34" t="s">
        <v>259</v>
      </c>
      <c r="B20" s="34" t="s">
        <v>81</v>
      </c>
      <c r="C20" s="35" t="s">
        <v>82</v>
      </c>
      <c r="D20" s="36" t="s">
        <v>83</v>
      </c>
      <c r="E20" s="37" t="s">
        <v>84</v>
      </c>
      <c r="F20" s="36" t="s">
        <v>358</v>
      </c>
      <c r="G20" s="37" t="s">
        <v>374</v>
      </c>
      <c r="H20" s="36" t="s">
        <v>8</v>
      </c>
      <c r="I20" s="37" t="str">
        <f>IF(ISBLANK(H20),"",VLOOKUP(H20,[2]Útmutató!$B$8:$C$11,2,FALSE))</f>
        <v>examination</v>
      </c>
      <c r="J20" s="36" t="s">
        <v>59</v>
      </c>
      <c r="K20" s="37" t="s">
        <v>60</v>
      </c>
      <c r="L20" s="36" t="s">
        <v>85</v>
      </c>
    </row>
    <row r="21" spans="1:12" ht="405.75" customHeight="1" x14ac:dyDescent="0.3">
      <c r="A21" s="34" t="s">
        <v>240</v>
      </c>
      <c r="B21" s="14" t="s">
        <v>241</v>
      </c>
      <c r="C21" s="15" t="s">
        <v>242</v>
      </c>
      <c r="D21" s="36" t="s">
        <v>306</v>
      </c>
      <c r="E21" s="37" t="s">
        <v>307</v>
      </c>
      <c r="F21" s="36" t="s">
        <v>366</v>
      </c>
      <c r="G21" s="37" t="s">
        <v>309</v>
      </c>
      <c r="H21" s="38" t="s">
        <v>9</v>
      </c>
      <c r="I21" s="39" t="s">
        <v>13</v>
      </c>
      <c r="J21" s="36" t="s">
        <v>228</v>
      </c>
      <c r="K21" s="37" t="s">
        <v>229</v>
      </c>
      <c r="L21" s="36" t="s">
        <v>310</v>
      </c>
    </row>
    <row r="22" spans="1:12" ht="265.5" customHeight="1" x14ac:dyDescent="0.3">
      <c r="A22" s="34" t="s">
        <v>243</v>
      </c>
      <c r="B22" s="14" t="s">
        <v>244</v>
      </c>
      <c r="C22" s="15" t="s">
        <v>245</v>
      </c>
      <c r="D22" s="36" t="s">
        <v>246</v>
      </c>
      <c r="E22" s="37" t="s">
        <v>247</v>
      </c>
      <c r="F22" s="38" t="s">
        <v>326</v>
      </c>
      <c r="G22" s="37" t="s">
        <v>325</v>
      </c>
      <c r="H22" s="38" t="s">
        <v>9</v>
      </c>
      <c r="I22" s="39" t="s">
        <v>13</v>
      </c>
      <c r="J22" s="36" t="s">
        <v>157</v>
      </c>
      <c r="K22" s="37" t="s">
        <v>158</v>
      </c>
      <c r="L22" s="36" t="s">
        <v>248</v>
      </c>
    </row>
    <row r="23" spans="1:12" ht="324" customHeight="1" x14ac:dyDescent="0.3">
      <c r="A23" s="34" t="s">
        <v>250</v>
      </c>
      <c r="B23" s="34" t="s">
        <v>86</v>
      </c>
      <c r="C23" s="35" t="s">
        <v>172</v>
      </c>
      <c r="D23" s="36" t="s">
        <v>173</v>
      </c>
      <c r="E23" s="37" t="s">
        <v>327</v>
      </c>
      <c r="F23" s="8" t="s">
        <v>249</v>
      </c>
      <c r="G23" s="37" t="s">
        <v>328</v>
      </c>
      <c r="H23" s="38" t="s">
        <v>9</v>
      </c>
      <c r="I23" s="39" t="s">
        <v>13</v>
      </c>
      <c r="J23" s="36" t="s">
        <v>157</v>
      </c>
      <c r="K23" s="37" t="s">
        <v>158</v>
      </c>
      <c r="L23" s="36" t="s">
        <v>174</v>
      </c>
    </row>
    <row r="24" spans="1:12" ht="233.25" customHeight="1" x14ac:dyDescent="0.3">
      <c r="A24" s="34" t="s">
        <v>251</v>
      </c>
      <c r="B24" s="14" t="s">
        <v>252</v>
      </c>
      <c r="C24" s="15" t="s">
        <v>253</v>
      </c>
      <c r="D24" s="36" t="s">
        <v>337</v>
      </c>
      <c r="E24" s="37" t="s">
        <v>338</v>
      </c>
      <c r="F24" s="8" t="s">
        <v>340</v>
      </c>
      <c r="G24" s="37" t="s">
        <v>341</v>
      </c>
      <c r="H24" s="36" t="s">
        <v>8</v>
      </c>
      <c r="I24" s="37" t="str">
        <f>IF(ISBLANK(H24),"",VLOOKUP(H24,[2]Útmutató!$B$8:$C$11,2,FALSE))</f>
        <v>examination</v>
      </c>
      <c r="J24" s="36" t="s">
        <v>59</v>
      </c>
      <c r="K24" s="37" t="s">
        <v>60</v>
      </c>
      <c r="L24" s="36" t="s">
        <v>339</v>
      </c>
    </row>
    <row r="25" spans="1:12" ht="409.6" customHeight="1" x14ac:dyDescent="0.3">
      <c r="A25" s="34" t="s">
        <v>254</v>
      </c>
      <c r="B25" s="34" t="s">
        <v>87</v>
      </c>
      <c r="C25" s="35" t="s">
        <v>88</v>
      </c>
      <c r="D25" s="36" t="s">
        <v>128</v>
      </c>
      <c r="E25" s="37" t="s">
        <v>129</v>
      </c>
      <c r="F25" s="36" t="s">
        <v>342</v>
      </c>
      <c r="G25" s="37" t="s">
        <v>329</v>
      </c>
      <c r="H25" s="36" t="s">
        <v>8</v>
      </c>
      <c r="I25" s="37" t="str">
        <f>IF(ISBLANK(H25),"",VLOOKUP(H25,[2]Útmutató!$B$8:$C$11,2,FALSE))</f>
        <v>examination</v>
      </c>
      <c r="J25" s="36" t="s">
        <v>59</v>
      </c>
      <c r="K25" s="37" t="s">
        <v>60</v>
      </c>
      <c r="L25" s="36" t="s">
        <v>130</v>
      </c>
    </row>
    <row r="26" spans="1:12" ht="236.25" customHeight="1" x14ac:dyDescent="0.3">
      <c r="A26" s="34" t="s">
        <v>255</v>
      </c>
      <c r="B26" s="34" t="s">
        <v>256</v>
      </c>
      <c r="C26" s="35" t="s">
        <v>257</v>
      </c>
      <c r="D26" s="36" t="s">
        <v>367</v>
      </c>
      <c r="E26" s="37" t="s">
        <v>330</v>
      </c>
      <c r="F26" s="36" t="s">
        <v>331</v>
      </c>
      <c r="G26" s="37" t="s">
        <v>332</v>
      </c>
      <c r="H26" s="36" t="s">
        <v>9</v>
      </c>
      <c r="I26" s="37" t="str">
        <f>IF(ISBLANK(H26),"",VLOOKUP(H26,[2]Útmutató!$B$8:$C$11,2,FALSE))</f>
        <v>term grade</v>
      </c>
      <c r="J26" s="36" t="s">
        <v>228</v>
      </c>
      <c r="K26" s="37" t="s">
        <v>229</v>
      </c>
      <c r="L26" s="36" t="s">
        <v>333</v>
      </c>
    </row>
    <row r="27" spans="1:12" ht="354.75" customHeight="1" x14ac:dyDescent="0.3">
      <c r="A27" s="34" t="s">
        <v>258</v>
      </c>
      <c r="B27" s="34" t="s">
        <v>89</v>
      </c>
      <c r="C27" s="35" t="s">
        <v>90</v>
      </c>
      <c r="D27" s="36" t="s">
        <v>91</v>
      </c>
      <c r="E27" s="37" t="s">
        <v>92</v>
      </c>
      <c r="F27" s="36" t="s">
        <v>375</v>
      </c>
      <c r="G27" s="37" t="s">
        <v>308</v>
      </c>
      <c r="H27" s="36" t="s">
        <v>8</v>
      </c>
      <c r="I27" s="37" t="str">
        <f>IF(ISBLANK(H27),"",VLOOKUP(H27,[2]Útmutató!$B$8:$C$11,2,FALSE))</f>
        <v>examination</v>
      </c>
      <c r="J27" s="36" t="s">
        <v>59</v>
      </c>
      <c r="K27" s="37" t="s">
        <v>60</v>
      </c>
      <c r="L27" s="36" t="s">
        <v>93</v>
      </c>
    </row>
    <row r="28" spans="1:12" ht="409.6" x14ac:dyDescent="0.3">
      <c r="A28" s="34" t="s">
        <v>260</v>
      </c>
      <c r="B28" s="34" t="s">
        <v>170</v>
      </c>
      <c r="C28" s="35" t="s">
        <v>171</v>
      </c>
      <c r="D28" s="36" t="s">
        <v>94</v>
      </c>
      <c r="E28" s="37" t="s">
        <v>95</v>
      </c>
      <c r="F28" s="36" t="s">
        <v>364</v>
      </c>
      <c r="G28" s="37" t="s">
        <v>371</v>
      </c>
      <c r="H28" s="36" t="s">
        <v>9</v>
      </c>
      <c r="I28" s="37" t="str">
        <f>IF(ISBLANK(H28),"",VLOOKUP(H28,[4]Útmutató!$B$8:$C$11,2,FALSE))</f>
        <v>term grade</v>
      </c>
      <c r="J28" s="36" t="s">
        <v>228</v>
      </c>
      <c r="K28" s="37" t="s">
        <v>229</v>
      </c>
      <c r="L28" s="36" t="s">
        <v>96</v>
      </c>
    </row>
    <row r="29" spans="1:12" ht="273" customHeight="1" x14ac:dyDescent="0.3">
      <c r="A29" s="34" t="s">
        <v>261</v>
      </c>
      <c r="B29" s="34" t="s">
        <v>266</v>
      </c>
      <c r="C29" s="35" t="s">
        <v>267</v>
      </c>
      <c r="D29" s="36" t="s">
        <v>262</v>
      </c>
      <c r="E29" s="37" t="s">
        <v>263</v>
      </c>
      <c r="F29" s="36" t="s">
        <v>264</v>
      </c>
      <c r="G29" s="37" t="s">
        <v>376</v>
      </c>
      <c r="H29" s="36" t="s">
        <v>9</v>
      </c>
      <c r="I29" s="37" t="str">
        <f>IF(ISBLANK(H29),"",VLOOKUP(H29,[4]Útmutató!$B$8:$C$11,2,FALSE))</f>
        <v>term grade</v>
      </c>
      <c r="J29" s="36" t="s">
        <v>228</v>
      </c>
      <c r="K29" s="37" t="s">
        <v>229</v>
      </c>
      <c r="L29" s="36" t="s">
        <v>265</v>
      </c>
    </row>
    <row r="30" spans="1:12" ht="184.5" customHeight="1" x14ac:dyDescent="0.3">
      <c r="A30" s="34" t="s">
        <v>268</v>
      </c>
      <c r="B30" s="14" t="s">
        <v>269</v>
      </c>
      <c r="C30" s="15" t="s">
        <v>270</v>
      </c>
      <c r="D30" s="36" t="s">
        <v>317</v>
      </c>
      <c r="E30" s="37" t="s">
        <v>318</v>
      </c>
      <c r="F30" s="36" t="s">
        <v>319</v>
      </c>
      <c r="G30" s="37" t="s">
        <v>320</v>
      </c>
      <c r="H30" s="36" t="s">
        <v>8</v>
      </c>
      <c r="I30" s="37" t="str">
        <f>IF(ISBLANK(H30),"",VLOOKUP(H30,[2]Útmutató!$B$8:$C$11,2,FALSE))</f>
        <v>examination</v>
      </c>
      <c r="J30" s="36" t="s">
        <v>59</v>
      </c>
      <c r="K30" s="37" t="s">
        <v>60</v>
      </c>
      <c r="L30" s="36" t="s">
        <v>316</v>
      </c>
    </row>
    <row r="31" spans="1:12" ht="369" customHeight="1" x14ac:dyDescent="0.3">
      <c r="A31" s="34" t="s">
        <v>271</v>
      </c>
      <c r="B31" s="14" t="s">
        <v>272</v>
      </c>
      <c r="C31" s="15" t="s">
        <v>273</v>
      </c>
      <c r="D31" s="36" t="s">
        <v>365</v>
      </c>
      <c r="E31" s="37" t="s">
        <v>345</v>
      </c>
      <c r="F31" s="36"/>
      <c r="G31" s="37"/>
      <c r="H31" s="36" t="s">
        <v>8</v>
      </c>
      <c r="I31" s="37" t="str">
        <f>IF(ISBLANK(H31),"",VLOOKUP(H31,[2]Útmutató!$B$8:$C$11,2,FALSE))</f>
        <v>examination</v>
      </c>
      <c r="J31" s="36" t="s">
        <v>59</v>
      </c>
      <c r="K31" s="37" t="s">
        <v>60</v>
      </c>
      <c r="L31" s="36" t="s">
        <v>346</v>
      </c>
    </row>
    <row r="32" spans="1:12" ht="286.5" customHeight="1" x14ac:dyDescent="0.3">
      <c r="A32" s="34" t="s">
        <v>274</v>
      </c>
      <c r="B32" s="14" t="s">
        <v>275</v>
      </c>
      <c r="C32" s="15" t="s">
        <v>276</v>
      </c>
      <c r="D32" s="36" t="s">
        <v>347</v>
      </c>
      <c r="E32" s="37" t="s">
        <v>348</v>
      </c>
      <c r="F32" s="36"/>
      <c r="G32" s="37"/>
      <c r="H32" s="36" t="s">
        <v>8</v>
      </c>
      <c r="I32" s="37" t="str">
        <f>IF(ISBLANK(H32),"",VLOOKUP(H32,[2]Útmutató!$B$8:$C$11,2,FALSE))</f>
        <v>examination</v>
      </c>
      <c r="J32" s="36" t="s">
        <v>59</v>
      </c>
      <c r="K32" s="37" t="s">
        <v>60</v>
      </c>
      <c r="L32" s="36" t="s">
        <v>349</v>
      </c>
    </row>
    <row r="33" spans="1:12" ht="258.75" customHeight="1" x14ac:dyDescent="0.3">
      <c r="A33" s="34" t="s">
        <v>299</v>
      </c>
      <c r="B33" s="42" t="s">
        <v>99</v>
      </c>
      <c r="C33" s="43" t="s">
        <v>100</v>
      </c>
      <c r="D33" s="36" t="s">
        <v>144</v>
      </c>
      <c r="E33" s="39" t="s">
        <v>145</v>
      </c>
      <c r="F33" s="38"/>
      <c r="G33" s="39"/>
      <c r="H33" s="38" t="s">
        <v>8</v>
      </c>
      <c r="I33" s="39" t="s">
        <v>14</v>
      </c>
      <c r="J33" s="36" t="s">
        <v>59</v>
      </c>
      <c r="K33" s="37" t="s">
        <v>60</v>
      </c>
      <c r="L33" s="38" t="s">
        <v>146</v>
      </c>
    </row>
    <row r="34" spans="1:12" ht="409.6" x14ac:dyDescent="0.3">
      <c r="A34" s="34" t="s">
        <v>300</v>
      </c>
      <c r="B34" s="47" t="s">
        <v>101</v>
      </c>
      <c r="C34" s="35" t="s">
        <v>102</v>
      </c>
      <c r="D34" s="36" t="s">
        <v>147</v>
      </c>
      <c r="E34" s="37" t="s">
        <v>148</v>
      </c>
      <c r="F34" s="8"/>
      <c r="G34" s="40"/>
      <c r="H34" s="36" t="s">
        <v>8</v>
      </c>
      <c r="I34" s="37" t="str">
        <f>IF(ISBLANK(H34),"",VLOOKUP(H34,Útmutató!$B$8:$C$11,2,FALSE))</f>
        <v>examination</v>
      </c>
      <c r="J34" s="44" t="s">
        <v>150</v>
      </c>
      <c r="K34" s="37" t="s">
        <v>151</v>
      </c>
      <c r="L34" s="36" t="s">
        <v>149</v>
      </c>
    </row>
    <row r="35" spans="1:12" ht="108.75" customHeight="1" x14ac:dyDescent="0.3">
      <c r="A35" s="34" t="s">
        <v>277</v>
      </c>
      <c r="B35" s="47" t="s">
        <v>103</v>
      </c>
      <c r="C35" s="35" t="s">
        <v>104</v>
      </c>
      <c r="D35" s="36" t="s">
        <v>152</v>
      </c>
      <c r="E35" s="37" t="s">
        <v>153</v>
      </c>
      <c r="F35" s="8"/>
      <c r="G35" s="40"/>
      <c r="H35" s="36" t="s">
        <v>111</v>
      </c>
      <c r="I35" s="37" t="s">
        <v>154</v>
      </c>
      <c r="J35" s="8"/>
      <c r="K35" s="40"/>
      <c r="L35" s="8"/>
    </row>
    <row r="36" spans="1:12" ht="153.75" customHeight="1" x14ac:dyDescent="0.3">
      <c r="A36" s="34" t="s">
        <v>278</v>
      </c>
      <c r="B36" s="47" t="s">
        <v>279</v>
      </c>
      <c r="C36" s="35" t="s">
        <v>280</v>
      </c>
      <c r="D36" s="36" t="s">
        <v>313</v>
      </c>
      <c r="E36" s="37" t="s">
        <v>314</v>
      </c>
      <c r="F36" s="36" t="s">
        <v>368</v>
      </c>
      <c r="G36" s="37" t="s">
        <v>377</v>
      </c>
      <c r="H36" s="36" t="s">
        <v>8</v>
      </c>
      <c r="I36" s="37" t="str">
        <f>IF(ISBLANK(H36),"",VLOOKUP(H36,[2]Útmutató!$B$8:$C$11,2,FALSE))</f>
        <v>examination</v>
      </c>
      <c r="J36" s="36" t="s">
        <v>59</v>
      </c>
      <c r="K36" s="37" t="s">
        <v>60</v>
      </c>
      <c r="L36" s="36" t="s">
        <v>315</v>
      </c>
    </row>
    <row r="37" spans="1:12" ht="228" customHeight="1" x14ac:dyDescent="0.3">
      <c r="A37" s="34" t="s">
        <v>301</v>
      </c>
      <c r="B37" s="42" t="s">
        <v>105</v>
      </c>
      <c r="C37" s="43" t="s">
        <v>106</v>
      </c>
      <c r="D37" s="36" t="s">
        <v>107</v>
      </c>
      <c r="E37" s="37" t="s">
        <v>108</v>
      </c>
      <c r="F37" s="36" t="s">
        <v>109</v>
      </c>
      <c r="G37" s="37" t="s">
        <v>110</v>
      </c>
      <c r="H37" s="36" t="s">
        <v>9</v>
      </c>
      <c r="I37" s="37" t="s">
        <v>13</v>
      </c>
      <c r="J37" s="36" t="s">
        <v>112</v>
      </c>
      <c r="K37" s="37" t="s">
        <v>138</v>
      </c>
      <c r="L37" s="36" t="s">
        <v>113</v>
      </c>
    </row>
    <row r="38" spans="1:12" ht="192.75" customHeight="1" x14ac:dyDescent="0.3">
      <c r="A38" s="34" t="s">
        <v>302</v>
      </c>
      <c r="B38" s="42" t="s">
        <v>114</v>
      </c>
      <c r="C38" s="43" t="s">
        <v>115</v>
      </c>
      <c r="D38" s="45" t="s">
        <v>139</v>
      </c>
      <c r="E38" s="40" t="s">
        <v>140</v>
      </c>
      <c r="F38" s="45" t="s">
        <v>141</v>
      </c>
      <c r="G38" s="40" t="s">
        <v>142</v>
      </c>
      <c r="H38" s="45" t="s">
        <v>8</v>
      </c>
      <c r="I38" s="40" t="s">
        <v>14</v>
      </c>
      <c r="J38" s="45" t="s">
        <v>52</v>
      </c>
      <c r="K38" s="40" t="s">
        <v>53</v>
      </c>
      <c r="L38" s="45" t="s">
        <v>143</v>
      </c>
    </row>
    <row r="39" spans="1:12" ht="317.25" customHeight="1" x14ac:dyDescent="0.3">
      <c r="A39" s="34" t="s">
        <v>281</v>
      </c>
      <c r="B39" s="47" t="s">
        <v>116</v>
      </c>
      <c r="C39" s="35" t="s">
        <v>180</v>
      </c>
      <c r="D39" s="36" t="s">
        <v>179</v>
      </c>
      <c r="E39" s="37" t="s">
        <v>175</v>
      </c>
      <c r="F39" s="36" t="s">
        <v>176</v>
      </c>
      <c r="G39" s="37" t="s">
        <v>177</v>
      </c>
      <c r="H39" s="36" t="s">
        <v>168</v>
      </c>
      <c r="I39" s="37" t="str">
        <f>IF(ISBLANK(H39),"",VLOOKUP(H39,[3]Útmutató!$B$8:$C$11,2,FALSE))</f>
        <v>examination</v>
      </c>
      <c r="J39" s="36" t="s">
        <v>59</v>
      </c>
      <c r="K39" s="37" t="s">
        <v>60</v>
      </c>
      <c r="L39" s="36" t="s">
        <v>178</v>
      </c>
    </row>
    <row r="40" spans="1:12" ht="356.25" customHeight="1" x14ac:dyDescent="0.3">
      <c r="A40" s="34" t="s">
        <v>286</v>
      </c>
      <c r="B40" s="42" t="s">
        <v>97</v>
      </c>
      <c r="C40" s="35" t="s">
        <v>98</v>
      </c>
      <c r="D40" s="8" t="s">
        <v>282</v>
      </c>
      <c r="E40" s="40" t="s">
        <v>283</v>
      </c>
      <c r="F40" s="8" t="s">
        <v>284</v>
      </c>
      <c r="G40" s="46" t="s">
        <v>285</v>
      </c>
      <c r="H40" s="36" t="s">
        <v>8</v>
      </c>
      <c r="I40" s="37" t="str">
        <f>IF(ISBLANK(H40),"",VLOOKUP(H40,[2]Útmutató!$B$8:$C$11,2,FALSE))</f>
        <v>examination</v>
      </c>
      <c r="J40" s="36" t="s">
        <v>59</v>
      </c>
      <c r="K40" s="37" t="s">
        <v>60</v>
      </c>
      <c r="L40" s="36" t="s">
        <v>334</v>
      </c>
    </row>
    <row r="41" spans="1:12" ht="366" customHeight="1" x14ac:dyDescent="0.3">
      <c r="A41" s="34" t="s">
        <v>303</v>
      </c>
      <c r="B41" s="42" t="s">
        <v>287</v>
      </c>
      <c r="C41" s="43" t="s">
        <v>288</v>
      </c>
      <c r="D41" s="36" t="s">
        <v>289</v>
      </c>
      <c r="E41" s="39" t="s">
        <v>290</v>
      </c>
      <c r="F41" s="8" t="s">
        <v>284</v>
      </c>
      <c r="G41" s="46" t="s">
        <v>285</v>
      </c>
      <c r="H41" s="36" t="s">
        <v>8</v>
      </c>
      <c r="I41" s="37" t="str">
        <f>IF(ISBLANK(H41),"",VLOOKUP(H41,[2]Útmutató!$B$8:$C$11,2,FALSE))</f>
        <v>examination</v>
      </c>
      <c r="J41" s="36" t="s">
        <v>59</v>
      </c>
      <c r="K41" s="37" t="s">
        <v>60</v>
      </c>
      <c r="L41" s="38" t="s">
        <v>335</v>
      </c>
    </row>
    <row r="42" spans="1:12" ht="311.25" customHeight="1" x14ac:dyDescent="0.3">
      <c r="A42" s="34" t="s">
        <v>117</v>
      </c>
      <c r="B42" s="42" t="s">
        <v>118</v>
      </c>
      <c r="C42" s="43" t="s">
        <v>119</v>
      </c>
      <c r="D42" s="36" t="s">
        <v>120</v>
      </c>
      <c r="E42" s="39" t="s">
        <v>121</v>
      </c>
      <c r="F42" s="38" t="s">
        <v>122</v>
      </c>
      <c r="G42" s="39" t="s">
        <v>123</v>
      </c>
      <c r="H42" s="38" t="s">
        <v>8</v>
      </c>
      <c r="I42" s="39" t="s">
        <v>14</v>
      </c>
      <c r="J42" s="45" t="s">
        <v>52</v>
      </c>
      <c r="K42" s="40" t="s">
        <v>53</v>
      </c>
      <c r="L42" s="38" t="s">
        <v>124</v>
      </c>
    </row>
    <row r="43" spans="1:12" ht="249" customHeight="1" x14ac:dyDescent="0.3">
      <c r="A43" s="34" t="s">
        <v>291</v>
      </c>
      <c r="B43" s="14" t="s">
        <v>292</v>
      </c>
      <c r="C43" s="15" t="s">
        <v>293</v>
      </c>
      <c r="D43" s="8" t="s">
        <v>343</v>
      </c>
      <c r="E43" s="37" t="s">
        <v>344</v>
      </c>
      <c r="F43" s="38"/>
      <c r="G43" s="39"/>
      <c r="H43" s="38" t="s">
        <v>9</v>
      </c>
      <c r="I43" s="39" t="str">
        <f>IF(ISBLANK(H43),"",VLOOKUP(H43,[5]Útmutató!$B$8:$C$11,2,FALSE))</f>
        <v>term grade</v>
      </c>
      <c r="J43" s="45" t="s">
        <v>350</v>
      </c>
      <c r="K43" s="40" t="s">
        <v>351</v>
      </c>
      <c r="L43" s="36" t="s">
        <v>352</v>
      </c>
    </row>
    <row r="44" spans="1:12" ht="135" customHeight="1" x14ac:dyDescent="0.3">
      <c r="A44" s="34" t="s">
        <v>304</v>
      </c>
      <c r="B44" s="47" t="s">
        <v>294</v>
      </c>
      <c r="C44" s="35" t="s">
        <v>295</v>
      </c>
      <c r="D44" s="36" t="s">
        <v>152</v>
      </c>
      <c r="E44" s="37" t="s">
        <v>153</v>
      </c>
      <c r="F44" s="8"/>
      <c r="G44" s="40"/>
      <c r="H44" s="36" t="s">
        <v>111</v>
      </c>
      <c r="I44" s="37" t="s">
        <v>154</v>
      </c>
      <c r="J44" s="8"/>
      <c r="K44" s="40"/>
      <c r="L44" s="8"/>
    </row>
    <row r="45" spans="1:12" ht="201" customHeight="1" x14ac:dyDescent="0.3">
      <c r="A45" s="34" t="s">
        <v>296</v>
      </c>
      <c r="B45" s="14" t="s">
        <v>297</v>
      </c>
      <c r="C45" s="15" t="s">
        <v>298</v>
      </c>
      <c r="D45" s="36" t="s">
        <v>353</v>
      </c>
      <c r="E45" s="37" t="s">
        <v>369</v>
      </c>
      <c r="F45" s="8"/>
      <c r="G45" s="40"/>
      <c r="H45" s="38" t="s">
        <v>9</v>
      </c>
      <c r="I45" s="39" t="s">
        <v>13</v>
      </c>
      <c r="J45" s="36" t="s">
        <v>157</v>
      </c>
      <c r="K45" s="37" t="s">
        <v>158</v>
      </c>
      <c r="L45" s="8" t="s">
        <v>354</v>
      </c>
    </row>
    <row r="46" spans="1:12" x14ac:dyDescent="0.3">
      <c r="A46" s="48"/>
      <c r="B46" s="48"/>
      <c r="C46" s="48"/>
      <c r="D46" s="48"/>
      <c r="E46" s="48"/>
      <c r="F46" s="48"/>
      <c r="G46" s="48"/>
      <c r="H46" s="48"/>
      <c r="I46" s="48" t="str">
        <f>IF(ISBLANK(H46),"",VLOOKUP(H46,Útmutató!$B$8:$C$11,2,FALSE))</f>
        <v/>
      </c>
      <c r="J46" s="48"/>
      <c r="K46" s="48"/>
      <c r="L46" s="48"/>
    </row>
    <row r="47" spans="1:12" x14ac:dyDescent="0.3">
      <c r="A47" s="48"/>
      <c r="B47" s="48"/>
      <c r="C47" s="48"/>
      <c r="D47" s="48"/>
      <c r="E47" s="48"/>
      <c r="F47" s="48"/>
      <c r="G47" s="48"/>
      <c r="H47" s="48"/>
      <c r="I47" s="48" t="str">
        <f>IF(ISBLANK(H47),"",VLOOKUP(H47,Útmutató!$B$8:$C$11,2,FALSE))</f>
        <v/>
      </c>
      <c r="J47" s="48"/>
      <c r="K47" s="48"/>
      <c r="L47" s="48"/>
    </row>
    <row r="48" spans="1:12" x14ac:dyDescent="0.3">
      <c r="A48" s="48"/>
      <c r="B48" s="48"/>
      <c r="C48" s="48"/>
      <c r="D48" s="48"/>
      <c r="E48" s="48"/>
      <c r="F48" s="48"/>
      <c r="G48" s="48"/>
      <c r="H48" s="48"/>
      <c r="I48" s="48" t="str">
        <f>IF(ISBLANK(H48),"",VLOOKUP(H48,Útmutató!$B$8:$C$11,2,FALSE))</f>
        <v/>
      </c>
      <c r="J48" s="48"/>
      <c r="K48" s="48"/>
      <c r="L48" s="48"/>
    </row>
    <row r="49" spans="1:12" x14ac:dyDescent="0.3">
      <c r="A49" s="48"/>
      <c r="B49" s="48"/>
      <c r="C49" s="48"/>
      <c r="D49" s="48"/>
      <c r="E49" s="48"/>
      <c r="F49" s="48"/>
      <c r="G49" s="48"/>
      <c r="H49" s="48"/>
      <c r="I49" s="48" t="str">
        <f>IF(ISBLANK(H49),"",VLOOKUP(H49,Útmutató!$B$8:$C$11,2,FALSE))</f>
        <v/>
      </c>
      <c r="J49" s="48"/>
      <c r="K49" s="48"/>
      <c r="L49" s="48"/>
    </row>
    <row r="50" spans="1:12" x14ac:dyDescent="0.3">
      <c r="A50" s="48"/>
      <c r="B50" s="48"/>
      <c r="C50" s="48"/>
      <c r="D50" s="48"/>
      <c r="E50" s="48"/>
      <c r="F50" s="48"/>
      <c r="G50" s="48"/>
      <c r="H50" s="48"/>
      <c r="I50" s="48" t="str">
        <f>IF(ISBLANK(H50),"",VLOOKUP(H50,Útmutató!$B$8:$C$11,2,FALSE))</f>
        <v/>
      </c>
      <c r="J50" s="48"/>
      <c r="K50" s="48"/>
      <c r="L50" s="48"/>
    </row>
    <row r="51" spans="1:12" x14ac:dyDescent="0.3">
      <c r="A51" s="48"/>
      <c r="B51" s="48"/>
      <c r="C51" s="48"/>
      <c r="D51" s="48"/>
      <c r="E51" s="48"/>
      <c r="F51" s="48"/>
      <c r="G51" s="48"/>
      <c r="H51" s="48"/>
      <c r="I51" s="48" t="str">
        <f>IF(ISBLANK(H51),"",VLOOKUP(H51,Útmutató!$B$8:$C$11,2,FALSE))</f>
        <v/>
      </c>
      <c r="J51" s="48"/>
      <c r="K51" s="48"/>
      <c r="L51" s="48"/>
    </row>
    <row r="52" spans="1:12" x14ac:dyDescent="0.3">
      <c r="A52" s="48"/>
      <c r="B52" s="48"/>
      <c r="C52" s="48"/>
      <c r="D52" s="48"/>
      <c r="E52" s="48"/>
      <c r="F52" s="48"/>
      <c r="G52" s="48"/>
      <c r="H52" s="48"/>
      <c r="I52" s="48" t="str">
        <f>IF(ISBLANK(H52),"",VLOOKUP(H52,Útmutató!$B$8:$C$11,2,FALSE))</f>
        <v/>
      </c>
      <c r="J52" s="48"/>
      <c r="K52" s="48"/>
      <c r="L52" s="48"/>
    </row>
    <row r="53" spans="1:12" x14ac:dyDescent="0.3">
      <c r="A53" s="48"/>
      <c r="B53" s="48"/>
      <c r="C53" s="48"/>
      <c r="D53" s="48"/>
      <c r="E53" s="48"/>
      <c r="F53" s="48"/>
      <c r="G53" s="48"/>
      <c r="H53" s="48"/>
      <c r="I53" s="48" t="str">
        <f>IF(ISBLANK(H53),"",VLOOKUP(H53,Útmutató!$B$8:$C$11,2,FALSE))</f>
        <v/>
      </c>
      <c r="J53" s="48"/>
      <c r="K53" s="48"/>
      <c r="L53" s="48"/>
    </row>
    <row r="54" spans="1:12" x14ac:dyDescent="0.3">
      <c r="A54" s="48"/>
      <c r="B54" s="48"/>
      <c r="C54" s="48"/>
      <c r="D54" s="48"/>
      <c r="E54" s="48"/>
      <c r="F54" s="48"/>
      <c r="G54" s="48"/>
      <c r="H54" s="48"/>
      <c r="I54" s="48" t="str">
        <f>IF(ISBLANK(H54),"",VLOOKUP(H54,Útmutató!$B$8:$C$11,2,FALSE))</f>
        <v/>
      </c>
      <c r="J54" s="48"/>
      <c r="K54" s="48"/>
      <c r="L54" s="48"/>
    </row>
    <row r="55" spans="1:12" x14ac:dyDescent="0.3">
      <c r="A55" s="48"/>
      <c r="B55" s="48"/>
      <c r="C55" s="48"/>
      <c r="D55" s="48"/>
      <c r="E55" s="48"/>
      <c r="F55" s="48"/>
      <c r="G55" s="48"/>
      <c r="H55" s="48"/>
      <c r="I55" s="48" t="str">
        <f>IF(ISBLANK(H55),"",VLOOKUP(H55,Útmutató!$B$8:$C$11,2,FALSE))</f>
        <v/>
      </c>
      <c r="J55" s="48"/>
      <c r="K55" s="48"/>
      <c r="L55" s="48"/>
    </row>
    <row r="56" spans="1:12" x14ac:dyDescent="0.3">
      <c r="A56" s="48"/>
      <c r="B56" s="48"/>
      <c r="C56" s="48"/>
      <c r="D56" s="48"/>
      <c r="E56" s="48"/>
      <c r="F56" s="48"/>
      <c r="G56" s="48"/>
      <c r="H56" s="48"/>
      <c r="I56" s="48" t="str">
        <f>IF(ISBLANK(H56),"",VLOOKUP(H56,Útmutató!$B$8:$C$11,2,FALSE))</f>
        <v/>
      </c>
      <c r="J56" s="48"/>
      <c r="K56" s="48"/>
      <c r="L56" s="48"/>
    </row>
    <row r="57" spans="1:12" x14ac:dyDescent="0.3">
      <c r="A57" s="48"/>
      <c r="B57" s="48"/>
      <c r="C57" s="48"/>
      <c r="D57" s="48"/>
      <c r="E57" s="48"/>
      <c r="F57" s="48"/>
      <c r="G57" s="48"/>
      <c r="H57" s="48"/>
      <c r="I57" s="48" t="str">
        <f>IF(ISBLANK(H57),"",VLOOKUP(H57,Útmutató!$B$8:$C$11,2,FALSE))</f>
        <v/>
      </c>
      <c r="J57" s="48"/>
      <c r="K57" s="48"/>
      <c r="L57" s="48"/>
    </row>
    <row r="58" spans="1:12" x14ac:dyDescent="0.3">
      <c r="A58" s="48"/>
      <c r="B58" s="48"/>
      <c r="C58" s="48"/>
      <c r="D58" s="48"/>
      <c r="E58" s="48"/>
      <c r="F58" s="48"/>
      <c r="G58" s="48"/>
      <c r="H58" s="48"/>
      <c r="I58" s="48" t="str">
        <f>IF(ISBLANK(H58),"",VLOOKUP(H58,Útmutató!$B$8:$C$11,2,FALSE))</f>
        <v/>
      </c>
      <c r="J58" s="48"/>
      <c r="K58" s="48"/>
      <c r="L58" s="48"/>
    </row>
    <row r="59" spans="1:12" x14ac:dyDescent="0.3">
      <c r="A59" s="48"/>
      <c r="B59" s="48"/>
      <c r="C59" s="48"/>
      <c r="D59" s="48"/>
      <c r="E59" s="48"/>
      <c r="F59" s="48"/>
      <c r="G59" s="48"/>
      <c r="H59" s="48"/>
      <c r="I59" s="48" t="str">
        <f>IF(ISBLANK(H59),"",VLOOKUP(H59,Útmutató!$B$8:$C$11,2,FALSE))</f>
        <v/>
      </c>
      <c r="J59" s="48"/>
      <c r="K59" s="48"/>
      <c r="L59" s="48"/>
    </row>
    <row r="60" spans="1:12" x14ac:dyDescent="0.3">
      <c r="A60" s="48"/>
      <c r="B60" s="48"/>
      <c r="C60" s="48"/>
      <c r="D60" s="48"/>
      <c r="E60" s="48"/>
      <c r="F60" s="48"/>
      <c r="G60" s="48"/>
      <c r="H60" s="48"/>
      <c r="I60" s="48" t="str">
        <f>IF(ISBLANK(H60),"",VLOOKUP(H60,Útmutató!$B$8:$C$11,2,FALSE))</f>
        <v/>
      </c>
      <c r="J60" s="48"/>
      <c r="K60" s="48"/>
      <c r="L60" s="48"/>
    </row>
    <row r="61" spans="1:12" x14ac:dyDescent="0.3">
      <c r="A61" s="48"/>
      <c r="B61" s="48"/>
      <c r="C61" s="48"/>
      <c r="D61" s="48"/>
      <c r="E61" s="48"/>
      <c r="F61" s="48"/>
      <c r="G61" s="48"/>
      <c r="H61" s="48"/>
      <c r="I61" s="48" t="str">
        <f>IF(ISBLANK(H61),"",VLOOKUP(H61,Útmutató!$B$8:$C$11,2,FALSE))</f>
        <v/>
      </c>
      <c r="J61" s="48"/>
      <c r="K61" s="48"/>
      <c r="L61" s="48"/>
    </row>
    <row r="62" spans="1:12" x14ac:dyDescent="0.3">
      <c r="A62" s="48"/>
      <c r="B62" s="48"/>
      <c r="C62" s="48"/>
      <c r="D62" s="48"/>
      <c r="E62" s="48"/>
      <c r="F62" s="48"/>
      <c r="G62" s="48"/>
      <c r="H62" s="48"/>
      <c r="I62" s="48" t="str">
        <f>IF(ISBLANK(H62),"",VLOOKUP(H62,Útmutató!$B$8:$C$11,2,FALSE))</f>
        <v/>
      </c>
      <c r="J62" s="48"/>
      <c r="K62" s="48"/>
      <c r="L62" s="48"/>
    </row>
    <row r="63" spans="1:12" x14ac:dyDescent="0.3">
      <c r="A63" s="48"/>
      <c r="B63" s="48"/>
      <c r="C63" s="48"/>
      <c r="D63" s="48"/>
      <c r="E63" s="48"/>
      <c r="F63" s="48"/>
      <c r="G63" s="48"/>
      <c r="H63" s="48"/>
      <c r="I63" s="48" t="str">
        <f>IF(ISBLANK(H63),"",VLOOKUP(H63,Útmutató!$B$8:$C$11,2,FALSE))</f>
        <v/>
      </c>
      <c r="J63" s="48"/>
      <c r="K63" s="48"/>
      <c r="L63" s="48"/>
    </row>
    <row r="64" spans="1:12" x14ac:dyDescent="0.3">
      <c r="A64" s="48"/>
      <c r="B64" s="48"/>
      <c r="C64" s="48"/>
      <c r="D64" s="48"/>
      <c r="E64" s="48"/>
      <c r="F64" s="48"/>
      <c r="G64" s="48"/>
      <c r="H64" s="48"/>
      <c r="I64" s="48" t="str">
        <f>IF(ISBLANK(H64),"",VLOOKUP(H64,Útmutató!$B$8:$C$11,2,FALSE))</f>
        <v/>
      </c>
      <c r="J64" s="48"/>
      <c r="K64" s="48"/>
      <c r="L64" s="48"/>
    </row>
    <row r="65" spans="1:12" x14ac:dyDescent="0.3">
      <c r="A65" s="48"/>
      <c r="B65" s="48"/>
      <c r="C65" s="48"/>
      <c r="D65" s="48"/>
      <c r="E65" s="48"/>
      <c r="F65" s="48"/>
      <c r="G65" s="48"/>
      <c r="H65" s="48"/>
      <c r="I65" s="48" t="str">
        <f>IF(ISBLANK(H65),"",VLOOKUP(H65,Útmutató!$B$8:$C$11,2,FALSE))</f>
        <v/>
      </c>
      <c r="J65" s="48"/>
      <c r="K65" s="48"/>
      <c r="L65" s="48"/>
    </row>
    <row r="66" spans="1:12" x14ac:dyDescent="0.3">
      <c r="A66" s="48"/>
      <c r="B66" s="48"/>
      <c r="C66" s="48"/>
      <c r="D66" s="48"/>
      <c r="E66" s="48"/>
      <c r="F66" s="48"/>
      <c r="G66" s="48"/>
      <c r="H66" s="48"/>
      <c r="I66" s="48" t="str">
        <f>IF(ISBLANK(H66),"",VLOOKUP(H66,Útmutató!$B$8:$C$11,2,FALSE))</f>
        <v/>
      </c>
      <c r="J66" s="48"/>
      <c r="K66" s="48"/>
      <c r="L66" s="48"/>
    </row>
    <row r="67" spans="1:12" x14ac:dyDescent="0.3">
      <c r="A67" s="48"/>
      <c r="B67" s="48"/>
      <c r="C67" s="48"/>
      <c r="D67" s="48"/>
      <c r="E67" s="48"/>
      <c r="F67" s="48"/>
      <c r="G67" s="48"/>
      <c r="H67" s="48"/>
      <c r="I67" s="48" t="str">
        <f>IF(ISBLANK(H67),"",VLOOKUP(H67,Útmutató!$B$8:$C$11,2,FALSE))</f>
        <v/>
      </c>
      <c r="J67" s="48"/>
      <c r="K67" s="48"/>
      <c r="L67" s="48"/>
    </row>
    <row r="68" spans="1:12" x14ac:dyDescent="0.3">
      <c r="A68" s="48"/>
      <c r="B68" s="48"/>
      <c r="C68" s="48"/>
      <c r="D68" s="48"/>
      <c r="E68" s="48"/>
      <c r="F68" s="48"/>
      <c r="G68" s="48"/>
      <c r="H68" s="48"/>
      <c r="I68" s="48"/>
      <c r="J68" s="48"/>
      <c r="K68" s="48"/>
      <c r="L68" s="48"/>
    </row>
    <row r="69" spans="1:12" x14ac:dyDescent="0.3">
      <c r="A69" s="16"/>
      <c r="B69" s="16"/>
      <c r="C69" s="17"/>
      <c r="D69" s="16"/>
      <c r="E69" s="16"/>
      <c r="F69" s="16"/>
      <c r="G69" s="16"/>
      <c r="H69" s="16"/>
      <c r="I69" s="16"/>
      <c r="J69" s="16"/>
      <c r="K69" s="16"/>
      <c r="L69" s="16"/>
    </row>
    <row r="70" spans="1:12" x14ac:dyDescent="0.3">
      <c r="A70" s="16"/>
      <c r="B70" s="16"/>
      <c r="C70" s="17"/>
      <c r="D70" s="16"/>
      <c r="E70" s="16"/>
      <c r="F70" s="16"/>
      <c r="G70" s="16"/>
      <c r="H70" s="16"/>
      <c r="I70" s="16"/>
      <c r="J70" s="16"/>
      <c r="K70" s="16"/>
      <c r="L70" s="16"/>
    </row>
    <row r="71" spans="1:12" x14ac:dyDescent="0.3">
      <c r="A71" s="16"/>
      <c r="B71" s="16"/>
      <c r="C71" s="17"/>
      <c r="D71" s="16"/>
      <c r="E71" s="16"/>
      <c r="F71" s="16"/>
      <c r="G71" s="16"/>
      <c r="H71" s="16"/>
      <c r="I71" s="16"/>
      <c r="J71" s="16"/>
      <c r="K71" s="16"/>
      <c r="L71" s="16"/>
    </row>
    <row r="72" spans="1:12" x14ac:dyDescent="0.3">
      <c r="A72" s="16"/>
      <c r="B72" s="16"/>
      <c r="C72" s="17"/>
      <c r="D72" s="16"/>
      <c r="E72" s="16"/>
      <c r="F72" s="16"/>
      <c r="G72" s="16"/>
      <c r="H72" s="16"/>
      <c r="I72" s="16"/>
      <c r="J72" s="16"/>
      <c r="K72" s="16"/>
      <c r="L72" s="16"/>
    </row>
    <row r="73" spans="1:12" x14ac:dyDescent="0.3">
      <c r="A73" s="16"/>
      <c r="B73" s="16"/>
      <c r="C73" s="17"/>
      <c r="D73" s="16"/>
      <c r="E73" s="16"/>
      <c r="F73" s="16"/>
      <c r="G73" s="16"/>
      <c r="H73" s="16"/>
      <c r="I73" s="16"/>
      <c r="J73" s="16"/>
      <c r="K73" s="16"/>
      <c r="L73" s="16"/>
    </row>
    <row r="74" spans="1:12" x14ac:dyDescent="0.3">
      <c r="A74" s="16"/>
      <c r="B74" s="16"/>
      <c r="C74" s="17"/>
      <c r="D74" s="16"/>
      <c r="E74" s="16"/>
      <c r="F74" s="16"/>
      <c r="G74" s="16"/>
      <c r="H74" s="16"/>
      <c r="I74" s="16"/>
      <c r="J74" s="16"/>
      <c r="K74" s="16"/>
      <c r="L74" s="16"/>
    </row>
    <row r="75" spans="1:12" x14ac:dyDescent="0.3">
      <c r="A75" s="16"/>
      <c r="B75" s="16"/>
      <c r="C75" s="17"/>
      <c r="D75" s="16"/>
      <c r="E75" s="16"/>
      <c r="F75" s="16"/>
      <c r="G75" s="16"/>
      <c r="H75" s="16"/>
      <c r="I75" s="16"/>
      <c r="J75" s="16"/>
      <c r="K75" s="16"/>
      <c r="L75" s="16"/>
    </row>
    <row r="76" spans="1:12" x14ac:dyDescent="0.3">
      <c r="A76" s="16"/>
      <c r="B76" s="16"/>
      <c r="C76" s="17"/>
      <c r="D76" s="16"/>
      <c r="E76" s="16"/>
      <c r="F76" s="16"/>
      <c r="G76" s="16"/>
      <c r="H76" s="16"/>
      <c r="I76" s="16"/>
      <c r="J76" s="16"/>
      <c r="K76" s="16"/>
      <c r="L76" s="16"/>
    </row>
    <row r="77" spans="1:12" x14ac:dyDescent="0.3">
      <c r="A77" s="16"/>
      <c r="B77" s="16"/>
      <c r="C77" s="17"/>
      <c r="D77" s="16"/>
      <c r="E77" s="16"/>
      <c r="F77" s="16"/>
      <c r="G77" s="16"/>
      <c r="H77" s="16"/>
      <c r="I77" s="16"/>
      <c r="J77" s="16"/>
      <c r="K77" s="16"/>
      <c r="L77" s="16"/>
    </row>
    <row r="78" spans="1:12" x14ac:dyDescent="0.3">
      <c r="A78" s="16"/>
      <c r="B78" s="16"/>
      <c r="C78" s="17"/>
      <c r="D78" s="16"/>
      <c r="E78" s="16"/>
      <c r="F78" s="16"/>
      <c r="G78" s="16"/>
      <c r="H78" s="16"/>
      <c r="I78" s="16"/>
      <c r="J78" s="16"/>
      <c r="K78" s="16"/>
      <c r="L78" s="16"/>
    </row>
    <row r="79" spans="1:12" x14ac:dyDescent="0.3">
      <c r="A79" s="16"/>
      <c r="B79" s="16"/>
      <c r="C79" s="17"/>
      <c r="D79" s="16"/>
      <c r="E79" s="16"/>
      <c r="F79" s="16"/>
      <c r="G79" s="16"/>
      <c r="H79" s="16"/>
      <c r="I79" s="16"/>
      <c r="J79" s="16"/>
      <c r="K79" s="16"/>
      <c r="L79" s="16"/>
    </row>
    <row r="80" spans="1:12" x14ac:dyDescent="0.3">
      <c r="A80" s="16"/>
      <c r="B80" s="16"/>
      <c r="C80" s="17"/>
      <c r="D80" s="16"/>
      <c r="E80" s="16"/>
      <c r="F80" s="16"/>
      <c r="G80" s="16"/>
      <c r="H80" s="16"/>
      <c r="I80" s="16"/>
      <c r="J80" s="16"/>
      <c r="K80" s="16"/>
      <c r="L80" s="16"/>
    </row>
    <row r="81" spans="1:12" x14ac:dyDescent="0.3">
      <c r="A81" s="16"/>
      <c r="B81" s="16"/>
      <c r="C81" s="17"/>
      <c r="D81" s="16"/>
      <c r="E81" s="16"/>
      <c r="F81" s="16"/>
      <c r="G81" s="16"/>
      <c r="H81" s="16"/>
      <c r="I81" s="16"/>
      <c r="J81" s="16"/>
      <c r="K81" s="16"/>
      <c r="L81" s="16"/>
    </row>
    <row r="82" spans="1:12" x14ac:dyDescent="0.3">
      <c r="A82" s="16"/>
      <c r="B82" s="16"/>
      <c r="C82" s="17"/>
      <c r="D82" s="16"/>
      <c r="E82" s="16"/>
      <c r="F82" s="16"/>
      <c r="G82" s="16"/>
      <c r="H82" s="16"/>
      <c r="I82" s="16"/>
      <c r="J82" s="16"/>
      <c r="K82" s="16"/>
      <c r="L82" s="16"/>
    </row>
    <row r="83" spans="1:12" x14ac:dyDescent="0.3">
      <c r="A83" s="16"/>
      <c r="B83" s="16"/>
      <c r="C83" s="17"/>
      <c r="D83" s="16"/>
      <c r="E83" s="16"/>
      <c r="F83" s="16"/>
      <c r="G83" s="16"/>
      <c r="H83" s="16"/>
      <c r="I83" s="16"/>
      <c r="J83" s="16"/>
      <c r="K83" s="16"/>
      <c r="L83" s="16"/>
    </row>
    <row r="84" spans="1:12" x14ac:dyDescent="0.3">
      <c r="A84" s="16"/>
      <c r="B84" s="16"/>
      <c r="C84" s="17"/>
      <c r="D84" s="16"/>
      <c r="E84" s="16"/>
      <c r="F84" s="16"/>
      <c r="G84" s="16"/>
      <c r="H84" s="16"/>
      <c r="I84" s="16"/>
      <c r="J84" s="16"/>
      <c r="K84" s="16"/>
      <c r="L84" s="16"/>
    </row>
    <row r="85" spans="1:12" x14ac:dyDescent="0.3">
      <c r="A85" s="16"/>
      <c r="B85" s="16"/>
      <c r="C85" s="17"/>
      <c r="D85" s="16"/>
      <c r="E85" s="16"/>
      <c r="F85" s="16"/>
      <c r="G85" s="16"/>
      <c r="H85" s="16"/>
      <c r="I85" s="16"/>
      <c r="J85" s="16"/>
      <c r="K85" s="16"/>
      <c r="L85" s="16"/>
    </row>
    <row r="86" spans="1:12" x14ac:dyDescent="0.3">
      <c r="A86" s="16"/>
      <c r="B86" s="16"/>
      <c r="C86" s="17"/>
      <c r="D86" s="16"/>
      <c r="E86" s="16"/>
      <c r="F86" s="16"/>
      <c r="G86" s="16"/>
      <c r="H86" s="16"/>
      <c r="I86" s="16"/>
      <c r="J86" s="16"/>
      <c r="K86" s="16"/>
      <c r="L86" s="16"/>
    </row>
    <row r="87" spans="1:12" x14ac:dyDescent="0.3">
      <c r="A87" s="16"/>
      <c r="B87" s="16"/>
      <c r="C87" s="16"/>
      <c r="D87" s="16"/>
      <c r="E87" s="16"/>
      <c r="F87" s="16"/>
      <c r="G87" s="16"/>
      <c r="H87" s="16"/>
      <c r="I87" s="16"/>
      <c r="J87" s="16"/>
      <c r="K87" s="16"/>
      <c r="L87" s="16"/>
    </row>
    <row r="88" spans="1:12" x14ac:dyDescent="0.3">
      <c r="A88" s="16"/>
      <c r="B88" s="16"/>
      <c r="C88" s="16"/>
      <c r="D88" s="16"/>
      <c r="E88" s="16"/>
      <c r="F88" s="16"/>
      <c r="G88" s="16"/>
      <c r="H88" s="16"/>
      <c r="I88" s="16"/>
      <c r="J88" s="16"/>
      <c r="K88" s="16"/>
      <c r="L88" s="16"/>
    </row>
    <row r="89" spans="1:12" x14ac:dyDescent="0.3">
      <c r="A89" s="2"/>
      <c r="B89" s="2"/>
      <c r="C89" s="2"/>
      <c r="D89" s="2"/>
      <c r="E89" s="2"/>
      <c r="F89" s="2"/>
      <c r="G89" s="2"/>
      <c r="H89" s="2"/>
      <c r="I89" s="2"/>
      <c r="J89" s="2"/>
      <c r="K89" s="2"/>
      <c r="L89" s="2"/>
    </row>
    <row r="90" spans="1:12" x14ac:dyDescent="0.3">
      <c r="A90" s="2"/>
      <c r="B90" s="2"/>
      <c r="C90" s="2"/>
      <c r="D90" s="2"/>
      <c r="E90" s="2"/>
      <c r="F90" s="2"/>
      <c r="G90" s="2"/>
      <c r="H90" s="2"/>
      <c r="I90" s="2"/>
      <c r="J90" s="2"/>
      <c r="K90" s="2"/>
      <c r="L90" s="2"/>
    </row>
    <row r="91" spans="1:12" x14ac:dyDescent="0.3">
      <c r="A91" s="2"/>
      <c r="B91" s="2"/>
      <c r="C91" s="2"/>
      <c r="D91" s="2"/>
      <c r="E91" s="2"/>
      <c r="F91" s="2"/>
      <c r="G91" s="2"/>
      <c r="H91" s="2"/>
      <c r="I91" s="2"/>
      <c r="J91" s="2"/>
      <c r="K91" s="2"/>
      <c r="L91" s="2"/>
    </row>
    <row r="92" spans="1:12" x14ac:dyDescent="0.3">
      <c r="A92" s="2"/>
      <c r="B92" s="2"/>
      <c r="C92" s="2"/>
      <c r="D92" s="2"/>
      <c r="E92" s="2"/>
      <c r="F92" s="2"/>
      <c r="G92" s="2"/>
      <c r="H92" s="2"/>
      <c r="I92" s="2"/>
      <c r="J92" s="2"/>
      <c r="K92" s="2"/>
      <c r="L92" s="2"/>
    </row>
    <row r="93" spans="1:12" x14ac:dyDescent="0.3">
      <c r="A93" s="2"/>
      <c r="B93" s="2"/>
      <c r="C93" s="2"/>
      <c r="D93" s="2"/>
      <c r="E93" s="2"/>
      <c r="F93" s="2"/>
      <c r="G93" s="2"/>
      <c r="H93" s="2"/>
      <c r="I93" s="2"/>
      <c r="J93" s="2"/>
      <c r="K93" s="2"/>
      <c r="L93" s="2"/>
    </row>
    <row r="94" spans="1:12" x14ac:dyDescent="0.3">
      <c r="A94" s="2"/>
      <c r="B94" s="2"/>
      <c r="C94" s="2"/>
      <c r="D94" s="2"/>
      <c r="E94" s="2"/>
      <c r="F94" s="2"/>
      <c r="G94" s="2"/>
      <c r="H94" s="2"/>
      <c r="I94" s="2"/>
      <c r="J94" s="2"/>
      <c r="K94" s="2"/>
      <c r="L94" s="2"/>
    </row>
    <row r="95" spans="1:12" x14ac:dyDescent="0.3">
      <c r="A95" s="2"/>
      <c r="B95" s="2"/>
      <c r="C95" s="2"/>
      <c r="D95" s="2"/>
      <c r="E95" s="2"/>
      <c r="F95" s="2"/>
      <c r="G95" s="2"/>
      <c r="H95" s="2"/>
      <c r="I95" s="2"/>
      <c r="J95" s="2"/>
      <c r="K95" s="2"/>
      <c r="L95" s="2"/>
    </row>
    <row r="96" spans="1:12" x14ac:dyDescent="0.3">
      <c r="A96" s="2"/>
      <c r="B96" s="2"/>
      <c r="C96" s="2"/>
      <c r="D96" s="2"/>
      <c r="E96" s="2"/>
      <c r="F96" s="2"/>
      <c r="G96" s="2"/>
      <c r="H96" s="2"/>
      <c r="I96" s="2"/>
      <c r="J96" s="2"/>
      <c r="K96" s="2"/>
      <c r="L96" s="2"/>
    </row>
    <row r="97" spans="1:12" x14ac:dyDescent="0.3">
      <c r="A97" s="2"/>
      <c r="B97" s="2"/>
      <c r="C97" s="2"/>
      <c r="D97" s="2"/>
      <c r="E97" s="2"/>
      <c r="F97" s="2"/>
      <c r="G97" s="2"/>
      <c r="H97" s="2"/>
      <c r="I97" s="2"/>
      <c r="J97" s="2"/>
      <c r="K97" s="2"/>
      <c r="L97" s="2"/>
    </row>
    <row r="98" spans="1:12" x14ac:dyDescent="0.3">
      <c r="A98" s="2"/>
      <c r="B98" s="2"/>
      <c r="C98" s="2"/>
      <c r="D98" s="2"/>
      <c r="E98" s="2"/>
      <c r="F98" s="2"/>
      <c r="G98" s="2"/>
      <c r="H98" s="2"/>
      <c r="I98" s="2"/>
      <c r="J98" s="2"/>
      <c r="K98" s="2"/>
      <c r="L98" s="2"/>
    </row>
    <row r="99" spans="1:12" x14ac:dyDescent="0.3">
      <c r="A99" s="2"/>
      <c r="B99" s="2"/>
      <c r="C99" s="2"/>
      <c r="D99" s="2"/>
      <c r="E99" s="2"/>
      <c r="F99" s="2"/>
      <c r="G99" s="2"/>
      <c r="H99" s="2"/>
      <c r="I99" s="2"/>
      <c r="J99" s="2"/>
      <c r="K99" s="2"/>
      <c r="L99" s="2"/>
    </row>
    <row r="100" spans="1:12" x14ac:dyDescent="0.3">
      <c r="A100" s="2"/>
      <c r="B100" s="2"/>
      <c r="C100" s="2"/>
      <c r="D100" s="2"/>
      <c r="E100" s="2"/>
      <c r="F100" s="2"/>
      <c r="G100" s="2"/>
      <c r="H100" s="2"/>
      <c r="I100" s="2"/>
      <c r="J100" s="2"/>
      <c r="K100" s="2"/>
      <c r="L100" s="2"/>
    </row>
    <row r="101" spans="1:12" x14ac:dyDescent="0.3">
      <c r="A101" s="2"/>
      <c r="B101" s="2"/>
      <c r="C101" s="2"/>
      <c r="D101" s="2"/>
      <c r="E101" s="2"/>
      <c r="F101" s="2"/>
      <c r="G101" s="2"/>
      <c r="H101" s="2"/>
      <c r="I101" s="2"/>
      <c r="J101" s="2"/>
      <c r="K101" s="2"/>
      <c r="L101" s="2"/>
    </row>
    <row r="102" spans="1:12" x14ac:dyDescent="0.3">
      <c r="A102" s="2"/>
      <c r="B102" s="2"/>
      <c r="C102" s="2"/>
      <c r="D102" s="2"/>
      <c r="E102" s="2"/>
      <c r="F102" s="2"/>
      <c r="G102" s="2"/>
      <c r="H102" s="2"/>
      <c r="I102" s="2"/>
      <c r="J102" s="2"/>
      <c r="K102" s="2"/>
      <c r="L102" s="2"/>
    </row>
    <row r="103" spans="1:12" x14ac:dyDescent="0.3">
      <c r="A103" s="2"/>
      <c r="B103" s="2"/>
      <c r="C103" s="2"/>
      <c r="D103" s="2"/>
      <c r="E103" s="2"/>
      <c r="F103" s="2"/>
      <c r="G103" s="2"/>
      <c r="H103" s="2"/>
      <c r="I103" s="2"/>
      <c r="J103" s="2"/>
      <c r="K103" s="2"/>
      <c r="L103" s="2"/>
    </row>
    <row r="104" spans="1:12" x14ac:dyDescent="0.3">
      <c r="A104" s="2"/>
      <c r="B104" s="2"/>
      <c r="C104" s="2"/>
      <c r="D104" s="2"/>
      <c r="E104" s="2"/>
      <c r="F104" s="2"/>
      <c r="G104" s="2"/>
      <c r="H104" s="2"/>
      <c r="I104" s="2"/>
      <c r="J104" s="2"/>
      <c r="K104" s="2"/>
      <c r="L104" s="2"/>
    </row>
    <row r="105" spans="1:12" x14ac:dyDescent="0.3">
      <c r="A105" s="2"/>
      <c r="B105" s="2"/>
      <c r="C105" s="2"/>
      <c r="D105" s="2"/>
      <c r="E105" s="2"/>
      <c r="F105" s="2"/>
      <c r="G105" s="2"/>
      <c r="H105" s="2"/>
      <c r="I105" s="2"/>
      <c r="J105" s="2"/>
      <c r="K105" s="2"/>
      <c r="L105" s="2"/>
    </row>
    <row r="106" spans="1:12" x14ac:dyDescent="0.3">
      <c r="A106" s="2"/>
      <c r="B106" s="2"/>
      <c r="C106" s="2"/>
      <c r="D106" s="2"/>
      <c r="E106" s="2"/>
      <c r="F106" s="2"/>
      <c r="G106" s="2"/>
      <c r="H106" s="2"/>
      <c r="I106" s="2"/>
      <c r="J106" s="2"/>
      <c r="K106" s="2"/>
      <c r="L106" s="2"/>
    </row>
    <row r="107" spans="1:12" x14ac:dyDescent="0.3">
      <c r="A107" s="2"/>
      <c r="B107" s="2"/>
      <c r="C107" s="2"/>
      <c r="D107" s="2"/>
      <c r="E107" s="2"/>
      <c r="F107" s="2"/>
      <c r="G107" s="2"/>
      <c r="H107" s="2"/>
      <c r="I107" s="2"/>
      <c r="J107" s="2"/>
      <c r="K107" s="2"/>
      <c r="L107" s="2"/>
    </row>
    <row r="108" spans="1:12" x14ac:dyDescent="0.3">
      <c r="A108" s="2"/>
      <c r="B108" s="2"/>
      <c r="C108" s="2"/>
      <c r="D108" s="2"/>
      <c r="E108" s="2"/>
      <c r="F108" s="2"/>
      <c r="G108" s="2"/>
      <c r="H108" s="2"/>
      <c r="I108" s="2"/>
      <c r="J108" s="2"/>
      <c r="K108" s="2"/>
      <c r="L108" s="2"/>
    </row>
    <row r="109" spans="1:12" x14ac:dyDescent="0.3">
      <c r="A109" s="2"/>
      <c r="B109" s="2"/>
      <c r="C109" s="2"/>
      <c r="D109" s="2"/>
      <c r="E109" s="2"/>
      <c r="F109" s="2"/>
      <c r="G109" s="2"/>
      <c r="H109" s="2"/>
      <c r="I109" s="2"/>
      <c r="J109" s="2"/>
      <c r="K109" s="2"/>
      <c r="L109" s="2"/>
    </row>
    <row r="110" spans="1:12" x14ac:dyDescent="0.3">
      <c r="A110" s="2"/>
      <c r="B110" s="2"/>
      <c r="C110" s="2"/>
      <c r="D110" s="2"/>
      <c r="E110" s="2"/>
      <c r="F110" s="2"/>
      <c r="G110" s="2"/>
      <c r="H110" s="2"/>
      <c r="I110" s="2"/>
      <c r="J110" s="2"/>
      <c r="K110" s="2"/>
      <c r="L110" s="2"/>
    </row>
    <row r="111" spans="1:12" x14ac:dyDescent="0.3">
      <c r="A111" s="2"/>
      <c r="B111" s="2"/>
      <c r="C111" s="2"/>
      <c r="D111" s="2"/>
      <c r="E111" s="2"/>
      <c r="F111" s="2"/>
      <c r="G111" s="2"/>
      <c r="H111" s="2"/>
      <c r="I111" s="2"/>
      <c r="J111" s="2"/>
      <c r="K111" s="2"/>
      <c r="L111" s="2"/>
    </row>
    <row r="112" spans="1:12" x14ac:dyDescent="0.3">
      <c r="A112" s="2"/>
      <c r="B112" s="2"/>
      <c r="C112" s="2"/>
      <c r="D112" s="2"/>
      <c r="E112" s="2"/>
      <c r="F112" s="2"/>
      <c r="G112" s="2"/>
      <c r="H112" s="2"/>
      <c r="I112" s="2"/>
      <c r="J112" s="2"/>
      <c r="K112" s="2"/>
      <c r="L112" s="2"/>
    </row>
    <row r="113" spans="1:12" x14ac:dyDescent="0.3">
      <c r="A113" s="2"/>
      <c r="B113" s="2"/>
      <c r="C113" s="2"/>
      <c r="D113" s="2"/>
      <c r="E113" s="2"/>
      <c r="F113" s="2"/>
      <c r="G113" s="2"/>
      <c r="H113" s="2"/>
      <c r="I113" s="2"/>
      <c r="J113" s="2"/>
      <c r="K113" s="2"/>
      <c r="L113" s="2"/>
    </row>
    <row r="114" spans="1:12" x14ac:dyDescent="0.3">
      <c r="A114" s="2"/>
      <c r="B114" s="2"/>
      <c r="C114" s="2"/>
      <c r="D114" s="2"/>
      <c r="E114" s="2"/>
      <c r="F114" s="2"/>
      <c r="G114" s="2"/>
      <c r="H114" s="2"/>
      <c r="I114" s="2"/>
      <c r="J114" s="2"/>
      <c r="K114" s="2"/>
      <c r="L114" s="2"/>
    </row>
    <row r="115" spans="1:12" x14ac:dyDescent="0.3">
      <c r="A115" s="2"/>
      <c r="B115" s="2"/>
      <c r="C115" s="2"/>
      <c r="D115" s="2"/>
      <c r="E115" s="2"/>
      <c r="F115" s="2"/>
      <c r="G115" s="2"/>
      <c r="H115" s="2"/>
      <c r="I115" s="2"/>
      <c r="J115" s="2"/>
      <c r="K115" s="2"/>
      <c r="L115" s="2"/>
    </row>
    <row r="116" spans="1:12" x14ac:dyDescent="0.3">
      <c r="A116" s="2"/>
      <c r="B116" s="2"/>
      <c r="C116" s="2"/>
      <c r="D116" s="2"/>
      <c r="E116" s="2"/>
      <c r="F116" s="2"/>
      <c r="G116" s="2"/>
      <c r="H116" s="2"/>
      <c r="I116" s="2"/>
      <c r="J116" s="2"/>
      <c r="K116" s="2"/>
      <c r="L116" s="2"/>
    </row>
    <row r="117" spans="1:12" x14ac:dyDescent="0.3">
      <c r="A117" s="2"/>
      <c r="B117" s="2"/>
      <c r="C117" s="2"/>
      <c r="D117" s="2"/>
      <c r="E117" s="2"/>
      <c r="F117" s="2"/>
      <c r="G117" s="2"/>
      <c r="H117" s="2"/>
      <c r="I117" s="2"/>
      <c r="J117" s="2"/>
      <c r="K117" s="2"/>
      <c r="L117" s="2"/>
    </row>
    <row r="118" spans="1:12" x14ac:dyDescent="0.3">
      <c r="A118" s="2"/>
      <c r="B118" s="2"/>
      <c r="C118" s="2"/>
      <c r="D118" s="2"/>
      <c r="E118" s="2"/>
      <c r="F118" s="2"/>
      <c r="G118" s="2"/>
      <c r="H118" s="2"/>
      <c r="I118" s="2"/>
      <c r="J118" s="2"/>
      <c r="K118" s="2"/>
      <c r="L118" s="2"/>
    </row>
    <row r="119" spans="1:12" x14ac:dyDescent="0.3">
      <c r="A119" s="2"/>
      <c r="B119" s="2"/>
      <c r="C119" s="2"/>
      <c r="D119" s="2"/>
      <c r="E119" s="2"/>
      <c r="F119" s="2"/>
      <c r="G119" s="2"/>
      <c r="H119" s="2"/>
      <c r="I119" s="2"/>
      <c r="J119" s="2"/>
      <c r="K119" s="2"/>
      <c r="L119" s="2"/>
    </row>
    <row r="120" spans="1:12" x14ac:dyDescent="0.3">
      <c r="A120" s="2"/>
      <c r="B120" s="2"/>
      <c r="C120" s="2"/>
      <c r="D120" s="2"/>
      <c r="E120" s="2"/>
      <c r="F120" s="2"/>
      <c r="G120" s="2"/>
      <c r="H120" s="2"/>
      <c r="I120" s="2"/>
      <c r="J120" s="2"/>
      <c r="K120" s="2"/>
      <c r="L120" s="2"/>
    </row>
    <row r="121" spans="1:12" x14ac:dyDescent="0.3">
      <c r="A121" s="2"/>
      <c r="B121" s="2"/>
      <c r="C121" s="2"/>
      <c r="D121" s="2"/>
      <c r="E121" s="2"/>
      <c r="F121" s="2"/>
      <c r="G121" s="2"/>
      <c r="H121" s="2"/>
      <c r="I121" s="2"/>
      <c r="J121" s="2"/>
      <c r="K121" s="2"/>
      <c r="L121" s="2"/>
    </row>
    <row r="122" spans="1:12" x14ac:dyDescent="0.3">
      <c r="A122" s="2"/>
      <c r="B122" s="2"/>
      <c r="C122" s="2"/>
      <c r="D122" s="2"/>
      <c r="E122" s="2"/>
      <c r="F122" s="2"/>
      <c r="G122" s="2"/>
      <c r="H122" s="2"/>
      <c r="I122" s="2"/>
      <c r="J122" s="2"/>
      <c r="K122" s="2"/>
      <c r="L122" s="2"/>
    </row>
    <row r="123" spans="1:12" x14ac:dyDescent="0.3">
      <c r="A123" s="2"/>
      <c r="B123" s="2"/>
      <c r="C123" s="2"/>
      <c r="D123" s="2"/>
      <c r="E123" s="2"/>
      <c r="F123" s="2"/>
      <c r="G123" s="2"/>
      <c r="H123" s="2"/>
      <c r="I123" s="2"/>
      <c r="J123" s="2"/>
      <c r="K123" s="2"/>
      <c r="L123" s="2"/>
    </row>
    <row r="124" spans="1:12" x14ac:dyDescent="0.3">
      <c r="A124" s="2"/>
      <c r="B124" s="2"/>
      <c r="C124" s="2"/>
      <c r="D124" s="2"/>
      <c r="E124" s="2"/>
      <c r="F124" s="2"/>
      <c r="G124" s="2"/>
      <c r="H124" s="2"/>
      <c r="I124" s="2"/>
      <c r="J124" s="2"/>
      <c r="K124" s="2"/>
      <c r="L124" s="2"/>
    </row>
    <row r="125" spans="1:12" x14ac:dyDescent="0.3">
      <c r="A125" s="2"/>
      <c r="B125" s="2"/>
      <c r="C125" s="2"/>
      <c r="D125" s="2"/>
      <c r="E125" s="2"/>
      <c r="F125" s="2"/>
      <c r="G125" s="2"/>
      <c r="H125" s="2"/>
      <c r="I125" s="2"/>
      <c r="J125" s="2"/>
      <c r="K125" s="2"/>
      <c r="L125" s="2"/>
    </row>
    <row r="126" spans="1:12" x14ac:dyDescent="0.3">
      <c r="A126" s="2"/>
      <c r="B126" s="2"/>
      <c r="C126" s="2"/>
      <c r="D126" s="2"/>
      <c r="E126" s="2"/>
      <c r="F126" s="2"/>
      <c r="G126" s="2"/>
      <c r="H126" s="2"/>
      <c r="I126" s="2"/>
      <c r="J126" s="2"/>
      <c r="K126" s="2"/>
      <c r="L126" s="2"/>
    </row>
    <row r="127" spans="1:12" x14ac:dyDescent="0.3">
      <c r="A127" s="2"/>
      <c r="B127" s="2"/>
      <c r="C127" s="2"/>
      <c r="D127" s="2"/>
      <c r="E127" s="2"/>
      <c r="F127" s="2"/>
      <c r="G127" s="2"/>
      <c r="H127" s="2"/>
      <c r="I127" s="2"/>
      <c r="J127" s="2"/>
      <c r="K127" s="2"/>
      <c r="L127" s="2"/>
    </row>
    <row r="128" spans="1:12" x14ac:dyDescent="0.3">
      <c r="A128" s="2"/>
      <c r="B128" s="2"/>
      <c r="C128" s="2"/>
      <c r="D128" s="2"/>
      <c r="E128" s="2"/>
      <c r="F128" s="2"/>
      <c r="G128" s="2"/>
      <c r="H128" s="2"/>
      <c r="I128" s="2"/>
      <c r="J128" s="2"/>
      <c r="K128" s="2"/>
      <c r="L128" s="2"/>
    </row>
    <row r="129" spans="1:12" x14ac:dyDescent="0.3">
      <c r="A129" s="2"/>
      <c r="B129" s="2"/>
      <c r="C129" s="2"/>
      <c r="D129" s="2"/>
      <c r="E129" s="2"/>
      <c r="F129" s="2"/>
      <c r="G129" s="2"/>
      <c r="H129" s="2"/>
      <c r="I129" s="2"/>
      <c r="J129" s="2"/>
      <c r="K129" s="2"/>
      <c r="L129" s="2"/>
    </row>
    <row r="130" spans="1:12" x14ac:dyDescent="0.3">
      <c r="A130" s="2"/>
      <c r="B130" s="2"/>
      <c r="C130" s="2"/>
      <c r="D130" s="2"/>
      <c r="E130" s="2"/>
      <c r="F130" s="2"/>
      <c r="G130" s="2"/>
      <c r="H130" s="2"/>
      <c r="I130" s="2"/>
      <c r="J130" s="2"/>
      <c r="K130" s="2"/>
      <c r="L130" s="2"/>
    </row>
    <row r="131" spans="1:12" x14ac:dyDescent="0.3">
      <c r="A131" s="2"/>
      <c r="B131" s="2"/>
      <c r="C131" s="2"/>
      <c r="D131" s="2"/>
      <c r="E131" s="2"/>
      <c r="F131" s="2"/>
      <c r="G131" s="2"/>
      <c r="H131" s="2"/>
      <c r="I131" s="2"/>
      <c r="J131" s="2"/>
      <c r="K131" s="2"/>
      <c r="L131" s="2"/>
    </row>
    <row r="132" spans="1:12" x14ac:dyDescent="0.3">
      <c r="A132" s="2"/>
      <c r="B132" s="2"/>
      <c r="C132" s="2"/>
      <c r="D132" s="2"/>
      <c r="E132" s="2"/>
      <c r="F132" s="2"/>
      <c r="G132" s="2"/>
      <c r="H132" s="2"/>
      <c r="I132" s="2"/>
      <c r="J132" s="2"/>
      <c r="K132" s="2"/>
      <c r="L132" s="2"/>
    </row>
    <row r="133" spans="1:12" x14ac:dyDescent="0.3">
      <c r="A133" s="2"/>
      <c r="B133" s="2"/>
      <c r="C133" s="2"/>
      <c r="D133" s="2"/>
      <c r="E133" s="2"/>
      <c r="F133" s="2"/>
      <c r="G133" s="2"/>
      <c r="H133" s="2"/>
      <c r="I133" s="2"/>
      <c r="J133" s="2"/>
      <c r="K133" s="2"/>
      <c r="L133" s="2"/>
    </row>
    <row r="134" spans="1:12" x14ac:dyDescent="0.3">
      <c r="A134" s="2"/>
      <c r="B134" s="2"/>
      <c r="C134" s="2"/>
      <c r="D134" s="2"/>
      <c r="E134" s="2"/>
      <c r="F134" s="2"/>
      <c r="G134" s="2"/>
      <c r="H134" s="2"/>
      <c r="I134" s="2"/>
      <c r="J134" s="2"/>
      <c r="K134" s="2"/>
      <c r="L134" s="2"/>
    </row>
    <row r="135" spans="1:12" x14ac:dyDescent="0.3">
      <c r="A135" s="2"/>
      <c r="B135" s="2"/>
      <c r="C135" s="2"/>
      <c r="D135" s="2"/>
      <c r="E135" s="2"/>
      <c r="F135" s="2"/>
      <c r="G135" s="2"/>
      <c r="H135" s="2"/>
      <c r="I135" s="2"/>
      <c r="J135" s="2"/>
      <c r="K135" s="2"/>
      <c r="L135" s="2"/>
    </row>
    <row r="136" spans="1:12" x14ac:dyDescent="0.3">
      <c r="A136" s="2"/>
      <c r="B136" s="2"/>
      <c r="C136" s="2"/>
      <c r="D136" s="2"/>
      <c r="E136" s="2"/>
      <c r="F136" s="2"/>
      <c r="G136" s="2"/>
      <c r="H136" s="2"/>
      <c r="I136" s="2"/>
      <c r="J136" s="2"/>
      <c r="K136" s="2"/>
      <c r="L136" s="2"/>
    </row>
    <row r="137" spans="1:12" x14ac:dyDescent="0.3">
      <c r="A137" s="2"/>
      <c r="B137" s="2"/>
      <c r="C137" s="2"/>
      <c r="D137" s="2"/>
      <c r="E137" s="2"/>
      <c r="F137" s="2"/>
      <c r="G137" s="2"/>
      <c r="H137" s="2"/>
      <c r="I137" s="2"/>
      <c r="J137" s="2"/>
      <c r="K137" s="2"/>
      <c r="L137" s="2"/>
    </row>
    <row r="138" spans="1:12" x14ac:dyDescent="0.3">
      <c r="A138" s="2"/>
      <c r="B138" s="2"/>
      <c r="C138" s="2"/>
      <c r="D138" s="2"/>
      <c r="E138" s="2"/>
      <c r="F138" s="2"/>
      <c r="G138" s="2"/>
      <c r="H138" s="2"/>
      <c r="I138" s="2"/>
      <c r="J138" s="2"/>
      <c r="K138" s="2"/>
      <c r="L138" s="2"/>
    </row>
    <row r="139" spans="1:12" x14ac:dyDescent="0.3">
      <c r="A139" s="2"/>
      <c r="B139" s="2"/>
      <c r="C139" s="2"/>
      <c r="D139" s="2"/>
      <c r="E139" s="2"/>
      <c r="F139" s="2"/>
      <c r="G139" s="2"/>
      <c r="H139" s="2"/>
      <c r="I139" s="2"/>
      <c r="J139" s="2"/>
      <c r="K139" s="2"/>
      <c r="L139" s="2"/>
    </row>
    <row r="140" spans="1:12" x14ac:dyDescent="0.3">
      <c r="A140" s="2"/>
      <c r="B140" s="2"/>
      <c r="C140" s="2"/>
      <c r="D140" s="2"/>
      <c r="E140" s="2"/>
      <c r="F140" s="2"/>
      <c r="G140" s="2"/>
      <c r="H140" s="2"/>
      <c r="I140" s="2"/>
      <c r="J140" s="2"/>
      <c r="K140" s="2"/>
      <c r="L140" s="2"/>
    </row>
    <row r="141" spans="1:12" x14ac:dyDescent="0.3">
      <c r="A141" s="2"/>
      <c r="B141" s="2"/>
      <c r="C141" s="2"/>
      <c r="D141" s="2"/>
      <c r="E141" s="2"/>
      <c r="F141" s="2"/>
      <c r="G141" s="2"/>
      <c r="H141" s="2"/>
      <c r="I141" s="2"/>
      <c r="J141" s="2"/>
      <c r="K141" s="2"/>
      <c r="L141" s="2"/>
    </row>
    <row r="142" spans="1:12" x14ac:dyDescent="0.3">
      <c r="A142" s="2"/>
      <c r="B142" s="2"/>
      <c r="C142" s="2"/>
      <c r="D142" s="2"/>
      <c r="E142" s="2"/>
      <c r="F142" s="2"/>
      <c r="G142" s="2"/>
      <c r="H142" s="2"/>
      <c r="I142" s="2"/>
      <c r="J142" s="2"/>
      <c r="K142" s="2"/>
      <c r="L142" s="2"/>
    </row>
  </sheetData>
  <mergeCells count="5">
    <mergeCell ref="B2:C2"/>
    <mergeCell ref="D2:E2"/>
    <mergeCell ref="F2:G2"/>
    <mergeCell ref="H2:I2"/>
    <mergeCell ref="J2:K2"/>
  </mergeCells>
  <dataValidations count="1">
    <dataValidation type="list" allowBlank="1" showInputMessage="1" showErrorMessage="1" sqref="H45:H67 H20:H34 H36:H38 H4:H18 H40:H43">
      <formula1>Bejegyzes</formula1>
    </dataValidation>
  </dataValidations>
  <printOptions horizontalCentered="1"/>
  <pageMargins left="0.23622047244094491" right="0.23622047244094491" top="0.74803149606299213" bottom="0.74803149606299213" header="0.31496062992125984" footer="0.31496062992125984"/>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2022-08-11T13:00:44Z</cp:lastPrinted>
  <dcterms:created xsi:type="dcterms:W3CDTF">2016-05-11T08:28:59Z</dcterms:created>
  <dcterms:modified xsi:type="dcterms:W3CDTF">2022-08-11T13:01:00Z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