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cuments\Egyetem_2023_24_II\Lektorálás_pilot_2024\Kész_tantárgyleírások_2024\"/>
    </mc:Choice>
  </mc:AlternateContent>
  <bookViews>
    <workbookView xWindow="0" yWindow="0" windowWidth="20490" windowHeight="7170" activeTab="1"/>
  </bookViews>
  <sheets>
    <sheet name="Útmutató" sheetId="2" r:id="rId1"/>
    <sheet name="Tantárgyleírás" sheetId="1" r:id="rId2"/>
  </sheets>
  <externalReferences>
    <externalReference r:id="rId3"/>
    <externalReference r:id="rId4"/>
    <externalReference r:id="rId5"/>
    <externalReference r:id="rId6"/>
    <externalReference r:id="rId7"/>
    <externalReference r:id="rId8"/>
    <externalReference r:id="rId9"/>
  </externalReferences>
  <definedNames>
    <definedName name="Bejegyzes">Útmutató!$B$8:$B$11</definedName>
    <definedName name="_xlnm.Print_Area" localSheetId="1">Tantárgyleírás!$A$4:$L$76</definedName>
    <definedName name="_xlnm.Print_Area" localSheetId="0">Útmutató!$A$1:$E$17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1" l="1"/>
  <c r="I21" i="1"/>
  <c r="I19" i="1"/>
  <c r="I17" i="1"/>
  <c r="I16" i="1"/>
  <c r="I15" i="1"/>
  <c r="I13" i="1"/>
  <c r="I9" i="1"/>
  <c r="I8" i="1"/>
  <c r="I6" i="1"/>
  <c r="I5" i="1"/>
  <c r="I4" i="1"/>
  <c r="I71" i="1" l="1"/>
  <c r="I67" i="1"/>
  <c r="I55" i="1" l="1"/>
  <c r="I49" i="1"/>
  <c r="I41" i="1" l="1"/>
  <c r="I54" i="1"/>
  <c r="I48" i="1"/>
  <c r="I38" i="1"/>
  <c r="I37" i="1"/>
  <c r="I36" i="1"/>
  <c r="I40" i="1" l="1"/>
  <c r="I60" i="1" l="1"/>
  <c r="I53" i="1"/>
  <c r="I47" i="1"/>
  <c r="I32" i="1" l="1"/>
  <c r="I76" i="1" l="1"/>
  <c r="I75" i="1"/>
  <c r="I74" i="1"/>
  <c r="I73" i="1"/>
  <c r="I72" i="1"/>
</calcChain>
</file>

<file path=xl/sharedStrings.xml><?xml version="1.0" encoding="utf-8"?>
<sst xmlns="http://schemas.openxmlformats.org/spreadsheetml/2006/main" count="770" uniqueCount="606">
  <si>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</si>
  <si>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</si>
  <si>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</si>
  <si>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</si>
  <si>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</si>
  <si>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tudása, képességei, attitűdje</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</si>
  <si>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</si>
  <si>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</si>
  <si>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</si>
  <si>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</si>
  <si>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</si>
  <si>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</si>
  <si>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</si>
  <si>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</si>
  <si>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</si>
  <si>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</si>
  <si>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</si>
  <si>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</si>
  <si>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</si>
  <si>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</si>
  <si>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</si>
  <si>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</si>
  <si>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</si>
  <si>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</si>
  <si>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</si>
  <si>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</si>
  <si>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</si>
  <si>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</si>
  <si>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</si>
  <si>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</si>
  <si>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</si>
  <si>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</si>
  <si>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Szak neve:</t>
  </si>
  <si>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</si>
  <si>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</si>
  <si>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</si>
  <si>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</si>
  <si>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</si>
  <si>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</si>
  <si>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</si>
  <si>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</si>
  <si>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</si>
  <si>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</si>
  <si>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</si>
  <si>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</si>
  <si>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PPP5001</t>
  </si>
  <si>
    <t>Iskolai pályaismereti, pályaszocializációs gyakorlat 1.</t>
  </si>
  <si>
    <t>Career knowledge and career socialization practice at school 1.</t>
  </si>
  <si>
    <t>PPP6001</t>
  </si>
  <si>
    <t>A tanári mesterség alapjai</t>
  </si>
  <si>
    <t>PPP6002</t>
  </si>
  <si>
    <t>Szakmai identitás fejlesztése</t>
  </si>
  <si>
    <t>Development of professional identity</t>
  </si>
  <si>
    <t>PPP5002</t>
  </si>
  <si>
    <t>Iskolai pályaismereti, pályaszocializációs gyakorlat 2.</t>
  </si>
  <si>
    <t>Career knowledge and career socialization practice at school 2.</t>
  </si>
  <si>
    <t>PPP6003</t>
  </si>
  <si>
    <t>A pedagógiai kultúra összetevői és fejlesztése</t>
  </si>
  <si>
    <t>Components and development of pedagogical culture</t>
  </si>
  <si>
    <t>PPP6004</t>
  </si>
  <si>
    <t>Pszichológia pedagógusoknak</t>
  </si>
  <si>
    <t>Psychology for teachers</t>
  </si>
  <si>
    <t>PPP5003</t>
  </si>
  <si>
    <t>Iskolai pályaismereti, pályaszocializációs gyakorlat 3.</t>
  </si>
  <si>
    <t>Career knowledge and career socialization practice at school 3.</t>
  </si>
  <si>
    <t>PPP6005</t>
  </si>
  <si>
    <t>Differenciált tanulásszervezés, kooperatív módszerek</t>
  </si>
  <si>
    <t>Differentiated learning organization, cooperative methods</t>
  </si>
  <si>
    <t>PPP6006</t>
  </si>
  <si>
    <t>Csoportok megismerésének és fejlesztésének módszerei</t>
  </si>
  <si>
    <t>Methods of getting to know and developing groups</t>
  </si>
  <si>
    <t>PPP5004</t>
  </si>
  <si>
    <t>Iskolai pályaismereti, pályaszocializációs gyakorlat 4.</t>
  </si>
  <si>
    <t>Career knowledge and career socialization practice at school 4.</t>
  </si>
  <si>
    <t>PPP6007</t>
  </si>
  <si>
    <t>Multikulturális társadalom, multikulturális nevelés</t>
  </si>
  <si>
    <t>Multicultural society, multicultural education</t>
  </si>
  <si>
    <t>PPP6008</t>
  </si>
  <si>
    <t>Különleges bánásmódot igénylő tanulók</t>
  </si>
  <si>
    <t>Students with special needs</t>
  </si>
  <si>
    <t>PPP5005</t>
  </si>
  <si>
    <t>Iskolai pályaismereti, pályaszocializációs gyakorlat 5.</t>
  </si>
  <si>
    <t>Career knowledge and career socialization practice at school 5.</t>
  </si>
  <si>
    <t>PPP6009</t>
  </si>
  <si>
    <t>Konfliktusok az iskolában</t>
  </si>
  <si>
    <t>Conflict at school</t>
  </si>
  <si>
    <t>PPP3000</t>
  </si>
  <si>
    <t>Methodology of LEGO for teachers</t>
  </si>
  <si>
    <t>PPP3001</t>
  </si>
  <si>
    <t>Pedagógiai folyamatok digitális támogatása</t>
  </si>
  <si>
    <t>Digital support of pedagogical processes</t>
  </si>
  <si>
    <t>PPP3002</t>
  </si>
  <si>
    <t>Tanulásmódszertan</t>
  </si>
  <si>
    <t>Methodology of learning</t>
  </si>
  <si>
    <t>PPP3003</t>
  </si>
  <si>
    <t>Kompetenciafejlesztés a drámapedagógia eszköztárával</t>
  </si>
  <si>
    <t>Competence development with the methods of drama pedagogy</t>
  </si>
  <si>
    <t>PPP9101</t>
  </si>
  <si>
    <t>Blokkszeminárium (pedagógiai követő szeminárum)</t>
  </si>
  <si>
    <t>PPP9200</t>
  </si>
  <si>
    <t>Portfólió</t>
  </si>
  <si>
    <t>Portfolio</t>
  </si>
  <si>
    <t>kémiatanár</t>
  </si>
  <si>
    <t>PT1001</t>
  </si>
  <si>
    <t>Biológiai alapismeretek</t>
  </si>
  <si>
    <t>Az élőlények szerveződése és evolúciója, egyed alatti és feletti szerveződési szintek. Az élőlények kapcsolat­rendszere. Természetes ökológiai rendszerek, ökoszisztémák, humánökológia. A fajok diverzitása. A természetvédelem rendszere. Globális környezeti gondolkodás, fenntartható fejlődés. A növények, állatok, gombák testfelépítése és életműködései. A humánélettan alapjai, az emberi egészség. Az élelmiszer-technológia biológiai, mikrobiológiai vonatkozásai. A bionika alapjai. A biológiai alapú energiatermelés alapjai, biogáz termelés. Az ergonómia biológiai alapjai. Kvalitatív modern biológia.</t>
  </si>
  <si>
    <t>Organisation and evolution of living entities: infraindividual and supraindividual levels. Interrelationship between living organisms. Natural ecological systems, ecosystems, human ecology. Diversity of species. System for nature conservation. Global environmental thinking, sustainable development. Structure and function of plants, animals and fungi. Basics of human physiology, human health. Biological, microbiological relations of food-technology. Basics of bionics. Basics of energy production using biological methods, biogas production. Biological basics of ergonomy. Qualitative modern biology.</t>
  </si>
  <si>
    <t>Tudása: ismeri a biológia legfontosabb összefüggéseit, átlátja az élőlények és élő rendszerek legfontosabb jellemzőit. Ismeri a biológia terminológiáját.</t>
  </si>
  <si>
    <t>Gallé László: A szupraindividuális biológia alapjai: populációk és közösségek ökológiája. Jate Press 2003, 9633150914, 9789633150917</t>
  </si>
  <si>
    <t>PT1002</t>
  </si>
  <si>
    <t>PKE1101</t>
  </si>
  <si>
    <t>PKE1102</t>
  </si>
  <si>
    <t>PKE1203</t>
  </si>
  <si>
    <t>PKE1204</t>
  </si>
  <si>
    <t>PKE1105</t>
  </si>
  <si>
    <t>PKE1106</t>
  </si>
  <si>
    <t>PKE1107</t>
  </si>
  <si>
    <t>Fundamentals of Physics</t>
  </si>
  <si>
    <t>Kinematikai és dinamikai alapok. Erőtörvények. Tapadási és csúszási
súrlódás, gördülési ellenállás. Munka, energia. Energiafajták. Merev
test. Forgatónyomaték. Szilárd testek rugalmas alakváltozásai.
Folyadékok és gázok mechanikája. Hőtágulás. Felületi feszültség,
nedvesítés, hajszálcsövesség. Hang. Hullámok. Közegellenállás.
Termodinamikai alapok. Halmazállapotok és halmazállapot változások.
Elektrosztatikai alapok. Egyenáram, Ohm törvénye. Kirchhoff törvényei.
Váltakozó áramú ellenállás, rezgőkörök. A mágnesség alapjai. Fény és más
elektromágneses hullámok.</t>
  </si>
  <si>
    <t>Kinematic and dynamic foundations. Force laws. Kinetic and static
friction, rolling resistance. Work, energy. Types of energy. Rigid
bodies. Torque. Elastic deformations of solid bodies. Mechanics of
liquids and gases. Thermal expansion. Surface tension, wetting,
capillary effect. Mechanical waves and sound. Drag. Thermodynamic
basics. State of matter and changes of state of matter. Electrostatic
foundations. Direct current, Ohm's law. Kirchhoff's laws. Inductance and
capacitance. RLC circuits. Basics of magnetism. Light and other
electromagnetic waves.</t>
  </si>
  <si>
    <t>Tudása:
Elemi fizika ismeretek birtokában van. Látja a természettudományok közötti kapcsolatot.  Ismeri a természeti törvények jelentőségét, tisztában van a modellek egyszerűsítő jellegével.
Tisztában van a fizika szaktárgy etikai kérdéseivel.
Tudja, hogy szaktanárként milyen területekre terjed ki saját, egyéni hatásköre és felelőssége az oktatás, a nevelés és a szemléletformálás terén.
Képességei:
Nyitott és alkalmas az empirikus úton történő ismeretszerzésre, képes az így megszerzett tudás absztrahálására.
Képes a természetben tapasztalható jelenségeket a tudományterület fogalom- és törvényrendszere szerint szemlélni, értelmezni, magyarázni, szintetizálni. 
Megfelelő rutinnal alkalmazza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és a társadalom és az egyén felelősségét a természeti környezet megőrzéséért.
Képes a különböző szakterületek tudás- és ismeretanyaga közötti összefüggések felismerésére, integrációjára.
Képes szakmai ismereteinek folyamatos megújítására.
Attitűdje:
Elkötelezett tanítványainak racionális gondolkodásra, logikus érvelésre, természettudományos megközelítésre, környezettudatos gondolkodásra nevelésében.
Elkötelezett szakmai ismereteinek bővítésére, megújítására.
Törekszik tanulóiban a mérlegelő gondolkodás kialakítására.
Elkötelezett a színvonalas, igényes tanári munkára, a folyamatos önművelésre.</t>
  </si>
  <si>
    <t>Knowledge:
Has elementary knowledge in physics. Can see the connection between the branches of natural science. Knows the importance of natural laws, is aware of the simplifying nature of models.
Is aware of the ethical issues of the subject of physics.
Knows the areas of individual competence and responsibility in education, upbringing and attitude formation as a certified teacher.
Skills:
Is open and suitable for acquiring knowledge empirically, is able to abstract the knowledge acquired.
Is able to view, interpret, explain and synthesize the phenomena experienced in nature according to the conceptual and legal system of the field of science.
Can use the knowledge available on the Internet with a proper routine.
Able to present the learned scientific knowledge, the laws of physics manifested in the basic natural phenomena. Able to explain the scientific basis of phenomena and devices occurring in everyday life.
Has basic scientific communication skills.
Is able to explain to students the essence of the natural sciences, the close relationship between the branches of natural science, and the responsibility of society and the individual for the preservation of the natural environment.
Able to recognize and integrate the connections between the knowledge of different fields.
Able to continuously update professional knowledge.
Attitude:
Is committed to educating students on rational thinking, logical reasoning, a scientific approach, and environmentally conscious thinking.
Is committed to expanding and renewing professional knowledge.
Strives to develop thoughtful thinking in students.
Is committed to quality education and to continuous self-education.</t>
  </si>
  <si>
    <t>A gyakorlati jegy megszerzésének feltétele:
a félév végi zárthelyi dolgozat sikeres megírása.</t>
  </si>
  <si>
    <t>Holics László: Fizika, Akadémiai Kiadó, Bp., 2011.
Természettudományi alapismeretek (Társszerzők), Bessenyei Könyvkiadó,
Nyíregyháza, 2000.
 LIFE - A TUDOMÁNY CSODÁI sorozat: Az anyag, Az energia, Az idő. Műszaki
Könyvkiadó, Bp. 1978.</t>
  </si>
  <si>
    <t>Matematikai módszerek a kémiában</t>
  </si>
  <si>
    <t>Általános kémia 1.</t>
  </si>
  <si>
    <t>Általános kémia 2.</t>
  </si>
  <si>
    <t>Szervetlen kémia 1.</t>
  </si>
  <si>
    <t>Szervetlen kémia 2.</t>
  </si>
  <si>
    <t>Szerves kémia 1.</t>
  </si>
  <si>
    <t>Analitikai kémia 1.</t>
  </si>
  <si>
    <t>PKE1208</t>
  </si>
  <si>
    <t>Atom- és magfizika</t>
  </si>
  <si>
    <t>PKE1209</t>
  </si>
  <si>
    <t>Alkalmazott kémia 1.</t>
  </si>
  <si>
    <t>PKE1210</t>
  </si>
  <si>
    <t>Analitikai kémia 2.</t>
  </si>
  <si>
    <t>Fizikai kémia 1.</t>
  </si>
  <si>
    <t>Szerves kémia 2. és tanításának módszertani alapjai</t>
  </si>
  <si>
    <t>PKE1111</t>
  </si>
  <si>
    <t>PKE1112</t>
  </si>
  <si>
    <t>PKE1113</t>
  </si>
  <si>
    <t>Terepgyakorlat 1.</t>
  </si>
  <si>
    <t>PKE1214</t>
  </si>
  <si>
    <t>Fizikai kémia 2.</t>
  </si>
  <si>
    <t>PKE1215</t>
  </si>
  <si>
    <t>Biokémia és tanításának módszertani alapjai</t>
  </si>
  <si>
    <t>PKE1216</t>
  </si>
  <si>
    <t>PKE1117</t>
  </si>
  <si>
    <t>Kémiai számítások és tanításának módszertani alapjai</t>
  </si>
  <si>
    <t>PKE1118</t>
  </si>
  <si>
    <t>PKE1119</t>
  </si>
  <si>
    <t>Terepgyakorlat 2.</t>
  </si>
  <si>
    <t>PKE1220</t>
  </si>
  <si>
    <t>Környezetvédelem</t>
  </si>
  <si>
    <t>PKE1221</t>
  </si>
  <si>
    <t>Kémiai informatika</t>
  </si>
  <si>
    <t>PKE1222</t>
  </si>
  <si>
    <t>Anyagtudomány 1.</t>
  </si>
  <si>
    <t>PKE1123</t>
  </si>
  <si>
    <t>Anyagtudomány 2.</t>
  </si>
  <si>
    <t>PKE1124</t>
  </si>
  <si>
    <t>Ásványtan</t>
  </si>
  <si>
    <t>PKE1125</t>
  </si>
  <si>
    <t>Tudomány- és környezettörténet</t>
  </si>
  <si>
    <t>PKE3000</t>
  </si>
  <si>
    <t>Zöldkémia</t>
  </si>
  <si>
    <t>PKE3001</t>
  </si>
  <si>
    <t>Vízkémia</t>
  </si>
  <si>
    <t>PKE3002</t>
  </si>
  <si>
    <t>Polimerkémia</t>
  </si>
  <si>
    <t>PKE3003</t>
  </si>
  <si>
    <t>Hit, tudomány, áltudomány</t>
  </si>
  <si>
    <t>PKE3004</t>
  </si>
  <si>
    <t>Bevezetés a Fenntartható Fejlődési Célok (SDG) kérdéskörbe</t>
  </si>
  <si>
    <t>Faith, science, pseudoscience and methodological foundations of teaching</t>
  </si>
  <si>
    <t>Gondolkodók a természetről: a filozófiatörténet releváns képviselőinek lét- és ismeretelmélete. A tudományos kutatás jellemzői, a tudományok kialakulása és fejlődése. Paradigma-váltások a fizika, kémia, földtudományok és a biológia területén. Világvallások természetképe (hinduizmus, budhizmus, kínai univerzizmus, kereszténység, iszlám). Áltudományos elméletek; a média és az internet szerepe az áltudományos elméletek terjedésében.</t>
  </si>
  <si>
    <t>Philosophers' theories about the nature: the ontology and epistemology of some relevant representatives of the history of philosophy. Characteristics of the scientific research, the emergence and development of sciences. Paradigm shifts in physics, chemistry, earth-sciences and biology. World religions' images of nature (Hinduism, Buddhism, Chinese universalism, Christanity, Islam). Pseudoscientific theories; the role of the media and the internet in spreading pseudoscientific theories.</t>
  </si>
  <si>
    <t>Tudása: A kurzust elvégző hallgató ismeri a tudomány és a hit jellemzőit és különbségeit. Ismerettel bír a tudományok fejlődéséről, a tudományos kutatás sajátságairól. Képességei: Képes megkülönböztetni a tudományos és áltudományos elméleteket. Attitűdje: Törekszik racionális világkép kialakítására, és ezt közvetíti tanítványai felé.</t>
  </si>
  <si>
    <t>Knowledge: The student who completes the course knows the characteristics and differences between science and faith. He has knowledge of the development of sciences and the characteristics of scientific research. Skills: He is able to distinguish between scientific and pseudoscientific theories. Attitude: He strives to develop a rational worldview and conveys it to its students.</t>
  </si>
  <si>
    <t>A kollokvium kiváltható egy tetszőlegesen választott témából írt dolgozattal.</t>
  </si>
  <si>
    <t>Pais István (2005) A filozófia története. Szerzői magánkiadás, Budapest. ISBN: 963 460 420 X. Thomas Kuhn (2000) A tudományos forradalmak szerkezete. Osiris Kiadó, Budapest. ISBN: 963 379 362 9. Simonyi Károly (2011) A fizika kultúrtörténete. Akadémiai Kiadó, Budapest, ISBN: 9789630591171; Helmuth von Glasenapp (1987) Az öt világvallás. Gondolat, Budapest, ISBN: 963281732X</t>
  </si>
  <si>
    <t>A kémiai problémák matematikai alapjai: halmazok, halmazok műveletei, Bool algebra, elemi függvények és elemzésük (határérték, deriválás, integrálás), (molekula) geometria, vektorok és mátrixok, determinánsok a statisztika alapjai)</t>
  </si>
  <si>
    <t>Mathematical foundations of chemical problems: operations of sets, sets, Bool algebra, elementary functions and their analysis (limit, derivation, integration), (molecule) geometry, vectors and matrices, determinants are the basics of statistics)</t>
  </si>
  <si>
    <t>Tudása: Ismeri a különböző matematikai tudományok eredményeit, alkalmazói szinten érti, használja az algebra, az elemi függvényeket. Érti, használja a kémiai folyamatokban használt numerikus megoldásokat. Használja a matematikai formulákat, értelmezi a megoldásokat. A matematikai modellalkotást értelmezi az atomelméleti kérdésekre.</t>
  </si>
  <si>
    <t>Differenciálegyenletek /Bevezetés az elméletben és az alkalmazásokba szerző: Tóth János Simon L. Péter Typotex2005. Matematikai kémia szerző :Tasi Gyula JATEPress 2017. Bevezetés a numerikus matematika Szerző: Móricz Ferenc · Polygon 2008</t>
  </si>
  <si>
    <t>General Chemistry 1.</t>
  </si>
  <si>
    <t>A kémia tárgya, kapcsolata más természettudományokkal. Az atomok felépítése, atommodellek. A radioaktivitás. Az atommag alkotórészei, szerkezete. Az atom elektronszerkezetének kiépülése. A periódusos rendszer elektronszerkezeti alapjai. A kémiai kötés különböző formái, a kémiai részecskék és jellemzőik, a molekulák szerkezete. Gázok, folyadékok és szilárd testek jellemzése, halmazállapot-változások. Homogén, heterogén és kolloid rendszerek. Laboratóriumi gyakorlat: A legfontosabb laboratóriumi eszközök. Alapvető laboratóriumi műveletek, mérések. Egyszerű preparátumok előállítása.</t>
  </si>
  <si>
    <t>The subject of chemistry and its relationship with other natural sciences. Structure of atoms, atomic models. Radioactivity. The constituent parts and structure of the nucleus. Development of the electronic structure of the atom. Fundamentals of electronic structure of the periodic table. Different forms of chemical bonding, chemical particles and their characteristics, structure of molecules. Characterization of gases, liquids and solids, state changes. Homogeneous, heterogeneous and colloidal systems. Laboratory practice: The most important laboratory tools. Basic laboratory operations, measurements. Production of simple preparations.</t>
  </si>
  <si>
    <t>Tudása: Rendelkezik a kémia tantárgy tanításának a Nemzeti alaptantervben és a kerettantervben meghatározott ismeretanyagához szükséges korszerű ismeretekkel. Ismeri a kémiatudomány alapvető szakkifejezéseit Ismeri és képes alkalmazni a kémiatudomány jellemző ismeretszerző kutatási módszereit. Tisztában van a kémia társadalomban betöltött szerepével. Ismeri a kémiai törvények, jelenségek kapcsolatát más természettudományos tárgyakéval. Felkészült a kémia diszciplina területén az élethosszig tartó tanulásra, a szakirodalom kritikus értelmezésére, továbbá a legújabb kutatási eredmények megértésére és továbbítására. Átlátja a kémia tanításának célját, a tanulók személyiség- és gondolkodás-fejlődésében játszott szerepét. A kémiai ismeretek, fogalmak elsajátításával, valamint a kémiai irodalmak és interpretációk mérlegelésével, hipotézisek alkotásával fejleszti a tanulók elemző, problémamegoldó gondolkodását.   
Képességei: Képes az alapvető természeti jelenségekben megnyilvánuló kémiai törvényszerűségek bemutatására. A tanulók életkori sajátosságaihoz alkalmazkodva képes kísérletekkel demonstrálni, kvalitatív, illetve elemi kvantitatív szinten értelmezni a kémia jelenségeit. Képes feltárni a különböző szakterületek tudás- és ismeretanyaga közötti összefüggéseket, és azok integrációjára. Képes az elméleti ismereteket gyakorlatban alkalmazni. Képes a kémia diszciplína területén önálló ismeretszerzésre, a kémiai szakirodalom értelmezésére, elemzésére, interpretációjára továbbá a legújabb kutatási eredmények nyomon követésére és felhasználására. Képes a véleményét és értékelését logikus és tényeket tartalmazó érvekkel alátámasztani.
Attitűdje: Elkötelezett és nyitott a kémia új eredményeinek megismerésére, értelmezésére, valamint az azokkal kapcsolatos ismeretterjesztésre. Kémiai és szakmódszertani felkészültségével kapcsolatban kész az önreflexióra. Nyitott a szakmai és módszertani megújulásra, fejlődésre, e területeken igénye van mind a folyamatos önképzésre, mind a rendszeres továbbképzésre. Elkötelezett a tanulók komplex gondolkodásának fejlesztése terén.</t>
  </si>
  <si>
    <t>Knowledge: He/she possesses the up-to-date knowledge required for teaching the subject of chemistry specified in the National Core Curriculum and the Framework Curriculum. He/she knows the basic technical terms of chemistry. He/she knows and is able to apply the characteristic  knowledge-acquiring research methods of chemistry. He/she is aware of the role of chemistry in society. He/she knows the relationship between chemical laws and phenomena with other natural science subjects. He/she is prepared for life-long learning in the discipline of chemistry, for critical interpretation of the literature, and for understanding and communicating the latest research results. He/she understands the purpose of teaching chemistry, its role in the development of students' personality and thinking. It develops students' analytical and problem-solving thinking by acquiring chemical knowledge and concepts, considering chemical literature and interpretations, and creating hypotheses. 
Skills: He/she able to demonstrate the chemical regularities manifested in basic natural phenomena. Adapting to the age characteristics of the students, he/she is able to demonstrate with experiments and interpret the phenomena of chemistry on a qualitative and elementary quantitative level. Able to explore the connections between the knowledge and know-how of different fields and their integration. Able to apply theoretical knowledge in practice. He/she able to independently acquire knowledge in the field of chemistry, to interpret, analyze and interpret the chemical literature, as well as to monitor and use the latest research results. He is able to support his opinions and evaluations with logical and factual arguments.
Attitude: He/she is committed and open to learning about and interpreting new results in chemistry, as well as spreading knowledge about them. He is ready for self-reflection regarding his chemical and methodological preparation. He is open to professional and methodological renewal and development, in these areas he needs both continuous self-training and regular further training. Committed to developing students' complex thinking.</t>
  </si>
  <si>
    <t>vizsgára bocsátás feltétele: a félév közbeni és/vagy félév végi zárthelyi dolgozat 50%-os teljesítése
A kollokvium típusa: szóbeli és írásbeli</t>
  </si>
  <si>
    <t>Veszprémi Tamás: Általános kémia, Akadémiai Kiadó, 2008; ISBN: 978-963-058-617-7                                                         Lengyel B., Proszt J., Szarvas P.: Általános és szervetlen kémia, Tankönyvkiadó, Bp., 1967            Darrell D. Ebbing: General Chemistry, Houghton Mifflin, ISBN: 0-395-35654-7
Horváth A., Sebestyén A., Zábó M.: Általános kémia, Veszprémi Egyetem. 1995.
Gergely P., - Erdődi F., - Vereb Gy.: Általános és bioszervetlen kémia. Semmelweis Kiadó, Budapest, 2002.</t>
  </si>
  <si>
    <t>General Chemistry 2.</t>
  </si>
  <si>
    <t>Tudás:A hallgató rendelkezik azokkal a matematikai, fizikai, és fizikai-kémiai ismeretekkel, amelyek révén tájékozódni tud a fizikai kémia tárgyalt területein. Ismeri a klasszikus kémiai termodinamikai leírásmód alapjait. Ismeri a legfontosabb fizikai-kémiai módszerek elvét és gyakorlati alkalmazhatóságukat Rendelkezik azokkal a kémiai ismeretekkel, amelyek lehetővé teszik az alapvető kémiai reakciók leírását, az erre épülő gyakorlat elemeinek megismerését, az ismeretek rendszerezését. Birtokában van annak a tudásnak, amelynek alkalmazása szükséges természeti folyamatok, természeti erőforrások, élő és élettelen rendszerek kémiai vonatkozású alapvető gyakorlati problémáinak megoldásához. Anyanyelvén tisztában van a természeti folyamatokat megnevező fogalomrendszerrel és terminológiával.
Képességek: Képes alkalmazni a korábbi matematikai, fizikai és általános kémiai ismereteit a rendszerek fizikai-kémiai leírására. Tudja alkalmazni a gyakorlatban (laborban, illetve számolási szemináriumon) a tantárgy tanulásakor megszerzett ismereteket, fogalmakat, összefüggéseket. A megszerzett tudás birtokában képes a természeti és antropogén kémiai folyamatokkal kapcsolatos törvényszerűségek ismeretében a gyakorlati problémák önálló megoldására.
Attitűd: A hallgató nyitott arra, hogy megfelelő és átfogó fizikai-kémiai alaptudást sajátítson el, szilárd elméleti alapjai a fizikai kémia területén hozzásegítik ahhoz, hogy a szakmai feladatait pontosan, hatékonyan végezze. Nyitott a szakmai eszmecserére mind a kémiai szakterületen, mind a kapcsolódó területeken dolgozó szakemberekkel. Hitelesen képviseli a természettudományos világnézetet, és közvetíteni tudja azt a szakmai és nem szakmai közönség felé.</t>
  </si>
  <si>
    <t xml:space="preserve">Knowledge: Students have the knowledge of mathematics, physics, and physicochemistry through which they can become familiar with the areas discussed in physical chemistry. They know the basics of the classical chemical thermodynamic description method. They know the principle of the most important physico-chemical methods and their practical applicability. They possess the knowledge needed to solve the basic practical problems of chemically related processes in natural processes, natural resources, living and inanimate systems. In their native language, they are familiar with the conceptual system and terminology that designates natural processes.
Skills: Students are able to apply their prior knowledge of mathematics, physics, and general chemistry to the physicochemical description of systems. They can apply the knowledge, concepts and connections acquired during the study of the subject in practice (in a laboratory or in a calculation seminar). With the acquired knowledge, they are able to solve practical problems independently, knowing the laws related to natural and anthropogenic chemical processes.
Attitude: Students are open to acquiring appropriate and comprehensive basic knowledge of physicochemistry, and their solid theoretical foundations in the field of physical chemistry help them to perform their professional tasks accurately and efficiently. They are open to professional discussions with professionals working in both the chemical and related fields. They authentically represent the worldview of science and can convey it to professional and non-professional audiences.
</t>
  </si>
  <si>
    <t>Berecz E.: Fizikai kémia. Tankönyvkiadó. Budapest. 1988. 
P. W Atkins: Fizikai kémia I-II-III. Tankönyvkiadó. Budapest. 1998. 
Riedel M.: Fizikai kémia, Budapest, 1997. 
Szabó K.: Fizikai kémia. Semmelweis Kiadó és Multimédia Stúdió. 2004. 
Zrínyi M.: A fizikai kémia alapjai. Műszaki Könyvkiadó. 2004.</t>
  </si>
  <si>
    <t>Physical Chemistry 2.</t>
  </si>
  <si>
    <t>Tudás: A hallgató birtokában van azoknak a matematikai, fizikai, és fizikai-kémiai ismereteknek, amelyek révén tájékozódni tud a fizikai kémia tárgyalt területein. Ismeri az elektrokémia alapvető törvényeit. Ismeri a reakciókinetika alapvető összefüggéseit.
Képességek:Érti az elektrokémiában és a reakciókinetikában használt fogalmak jelentését. Alkalmazni tudja a megszerzett matematikai, fizikai és általános kémiai ismereteit a rendszerek fizikai-kémiai leírására. Tudja alkalmazni a gyakorlatban (laborban, illetve számolási szemináriumon) a tantárgy tanulásakor megszerzett ismereteket, fogalmakat, összefüggéseket.
Attitűd: A hallgató nyitott arra, hogy megfelelő és átfogó fizikai-kémiai alaptudást sajátítson el, szilárd elméleti alapjai a fizikai kémia területén hozzásegítik ahhoz, hogy a szakmai feladatait pontosan, hatékonyan végezze. Nyitott a szakmai eszmecserére mind a kémiai szakterületen, mind a kapcsolódó területeken dolgozó szakemberekkel. Hitelesen képviseli a természettudományos világnézetet, és közvetíteni tudja azt a szakmai és nem szakmai közönség felé.</t>
  </si>
  <si>
    <t>Knowledge: The students have mathematical, physical and physico-chemical knowledge through which he/she can find his/her way around the discussed areas of physical chemistry. He/she knows the basic laws of electrochemistry. He/she knows the basic relationships of reaction kinetics.
Skills: He/she understands the meaning of concepts used in electrochemistry and reaction kinetics. He/she can apply the acquired knowledge of mathematics, physics and general chemistry to the physico-chemical description of systems. He/she can apply the knowledge, concepts, and connections acquired during the study of the subject in practice (in the laboratory or at a calculus seminar).
Attitude: The student is open to acquiring adequate and comprehensive physical-chemical basic knowledge, his solid theoretical foundations in the field of physical chemistry help him to perform his professional tasks accurately and efficiently. He is open to professional exchange of ideas with specialists working both in the field of chemistry and in related fields. It authentically represents the scientific world view and can convey it to professional and non-professional audiences.</t>
  </si>
  <si>
    <t xml:space="preserve">Tudás:Ismeri a fizikai kémia alapvető kvalitatív és kvantitatív összefüggéseit, törvényszerűségeit, és az ezekre alapozott alapvető kémiai módszereket. A hallgató olyan matematikai, fizikai, és fizikai-kémiai ismeretekkel rendelkezik, amelyek révén tájékozódni tud a fizikai kémia tárgyalt területein és feladatokat tud megoldani. Megismeri a kémiai termodinamikai leírásmód alapjait, a klasszikus termodinamikát. Anyanyelvén tisztában van a természeti folyamatokat megnevező fogalomrendszerrel és terminológiával.
Képességek: Tisztában van az előadásokon előforduló/használt fogalmak jelentésével. Tudja alkalmazni a korábbi matematikai, fizikai és általános kémiai ismereteit a rendszerek fizikai-kémiai leírására. Tudja alkalmazni a gyakorlatban (laborban, illetve számolási szemináriumon) a tantárgy tanulásakor megszerzett ismereteket, fogalmakat, összefüggéseket. Képes a természettudományi elméletek, paradigmák és elvek (ezen belül elsősorban a kémia területét érintő elméletek és alapelvek) gyakorlati alkalmazására, különböző fizikai kémiai számítási feladatok megoldására. A fizikai kémia területen szerzett tudása alapján képes a szakjával adekvát egyszerűbb kémiai jelenségek laboratóriumi körülmények között történő megvalósítására, mérésekkel történő bemutatására, igazolására.
Attitűd: A hallgató a megfelelő és átfogó fizikai-kémiai alaptudás elsajátításával, szilárd elméleti és gyakorlati alapokkal a fizikai kémia területén nyitott arra, hogy a szakmai feladatait felelősséggel, pontosan és hatékonyan végezze. Nyitott a fizikai kémia területén a folyamatosan megújuló ismeretek befogadására.  </t>
  </si>
  <si>
    <t>félévközi jegyek a kísérleti munkára, laborjegyzőkönyvre és zárthelyi dolgozatokra</t>
  </si>
  <si>
    <t>P. W. Atkins: Fizikai kémia I.-III. Megoldások (Tankönyvkiadó, Budapest, 2002)
Grofcsik A., Kubinyi M., Martin A., Molnár Jné, Parlagh Gy.: Fizikai kémiai számítások I., Műegyetemi Kiadó, Budapest, 1997.</t>
  </si>
  <si>
    <t>Chemical informatics</t>
  </si>
  <si>
    <t xml:space="preserve">Felhasználói szintű számítógép-kezelési ismeretek, online tartalomkeresés, információelemzés, kémiai programcsomagok használata, molekula-vizualizációs technikák
</t>
  </si>
  <si>
    <t>User-level computer management skills, online content search, information analysis, use of chemical program packages, molecular visualization techniques</t>
  </si>
  <si>
    <t xml:space="preserve">Tudás: Ismeri és tudatosan használja a kémiai ismereteket tartalmazó internetes portálokat, kutatási adatbázisokat. Ismeri a kémia tanításának korszerű munkaformáit és eszközeit, az infokommunikációs technológia felhasználásának lehetőségeit. Ismeri a tudományos kutatás módszereit, segédeszközeit.
Képesség: Képes az elméleti ismereteket gyakorlatban alkalmazni. Képes a kémia diszciplína területén önálló ismeretszerzésre, a kémiai szakirodalom értelmezésére, elemzésére, interpretációjára továbbá a legújabb kutatási eredmények nyomon követésére és felhasználására. Képes kiemelni egy adott témához tartozó lényeges ismereteket. Képes az oktatás során problémamegoldó technikák átadására (a tanulók életkori sajátosságaihoz és tudásszintjéhez igazodva).
Attitűd: Elkötelezett és nyitott a kémia új eredményeinek megismerésére, értelmezésére, valamint az azokkal kapcsolatos ismeretterjesztésre. Nyitott a szakmai és módszertani megújulásra, fejlődésre, e területeken igénye van mind a folyamatos önképzésre, mind a rendszeres továbbképzésre. Elkötelezett a tanulók komplex gondolkodásának fejlesztése terén.
</t>
  </si>
  <si>
    <t>3 zárthelyi dolgozat 50%-os teljesítése</t>
  </si>
  <si>
    <t>3 mid-term tests with a minimum passing rate of 50%</t>
  </si>
  <si>
    <t>Polymer Chemistry</t>
  </si>
  <si>
    <t xml:space="preserve">A molekulatömeg és a funkcionalitás kapcsolata, elágazásképződés, térhálósodás,
molekulatömeg eloszlás, polidiszperzitás. Polikondenzációs reakciók kinetikai jellemzése, a
melléktermék koncentrációjának hatása a termék molekulatömegére. Lineáris poliészterek és
térhálós poliészter gyanták előállítása. Alifás poliamidok előállítása diaminból és disavból.
Poliuretánok előállítása izocianátok és di/poli/olok reakciójával. Epoxi gyanták előállítása. A
gyökös polimerizáció kinetikai jellemzése. Vinil polimerek előállításának technológiája. A kopolimerizáció kinetikája. Ionos polimerizáció kinetikai jellemzése. Poliizobutilén és
poliének, szintetikus kaucsukok előállítása. Térhálósítási reakciók, vulkanizáció. Természetes
eredetű polimerek jellemzése. A kaucsuk kinyerése, feldolgozása. A cellulóz kémiai reakciói,
cellulózszármazékok. A gyapjú és selyem szerkezete. Biotechnológiai eljárások alkalmazása a
polimerek előállítása céljából.
</t>
  </si>
  <si>
    <t>The relationship between molecular weight and functionality, branching, cross-linking, molecular weight distribution, polydispersity. Kinetic characterization of polycondensation reactions, the effect of by-product concentration on the molecular weight of the product. Production of linear polyesters and crosslinked polyester resins. Preparation of aliphatic polyamides from diamine and diacid. Production of polyurethanes by the reaction of isocyanates and di/poly/ols. Production of epoxy resins. Kinetic characterization of radical polymerization. Technology of production of vinyl polymers. Kinetics of copolymerization. Kinetic characterization of ionic polymerization. Production of polyisobutylene and polyenes, synthetic rubbers. Crosslinking reactions, vulcanization. Characterization of polymers of natural origin. Extraction and processing of rubber. Chemical reactions of cellulose, cellulose derivatives. The structure of wool and silk. Application of biotechnological processes for the production of polymers.</t>
  </si>
  <si>
    <t>Tudás: 
A hallgató megismeri a polimerkémia alapfogalmait, A polimerek előállításának lehetséges módjait és a polimerek tulajdonságait. Ismeri a polimerkémiában használt  alapvető szakirodalmi kifejezéseket 
Képesség: 
Képes a kurzus elvégzése után a polimerekkel kapcsolatos problémák értékelésére. Értelmezni tudja a polmerkémiában zajló alapvető fejlesztési-kutatási irányokat.
Attitűd: 
A polimerekkel kapcsolatosan figyelembe veszi a felhasználás, és feldolgozás környezetvédelmi vonatkozásait.</t>
  </si>
  <si>
    <t>Bodor Géza: A polimerek szerkezete Műszaki Kiadó, 1982.
Pukánszky Béla: Műanyagok. Műegyetemi Kiadó, 1995.
Füzes László, Kelemen Andorné: Műszaki anyagok zsebkönyve. Műszaki Kiadó, 1989.
Halász László – Zrinyi Miklós: Bevezetés a polimerfizikába, Műszaki Kiadó, Budapest,
1989.
Macskási L.: Műanyagok előállításának kémiai és műveleti alapjai: Abigél Bt. Budapest,
1996.
Saunders, K. J.: Organic Polymer Chemsitry, (sec.ad.) Chapman and Hall, London, 1988.
Mobby, D. P.: Plastics from Microbes, Hanser, München, 1994. Leslie Howard
Sperling: Introduction to Physical Polymer Science 2nd Ed., Wiley and Sons, New York,
1992.</t>
  </si>
  <si>
    <t>Green Chemistry</t>
  </si>
  <si>
    <t>A kémiai folyamatok jellemzése, ipari megvalósítási lehetőségei, a vegyipari műveletek, technológiák és fejlődésük, környezetvédelmi szempontú jellemzésük. Veszélyes hulladékok keletkezése, kezelése. A hulladékok keletkezésének csökkentése, hasznosítása. A fenntartható fejlődés gondolata és vegyipari előzményei.
A környezetszennyezés molekuláris megelőzése. A „zöld technológiák” fogalma és eszközei, a zöld kémia 12 alapelve. Az energiafelhasználás alapelvei.</t>
  </si>
  <si>
    <t>Characterization of chemical processes, their industrial implementation possibilities, chemical industry operations, technologies and their development, their characterization from an environmental point of view. Generation and treatment of hazardous waste. Reduction and utilization of waste generation. Idea of sustainable development and its antacedents in the chemical industry. Molecular prevention of environmental pollution. The concept and tools of "green technologies", 12 principles of green chemistry. Principles of energy use.</t>
  </si>
  <si>
    <t>Tudása: Ismeri a zöldkémia alapvető szakkifejezéseit, kategóriáit. Tisztában van a vegyipar környezeti és társadalmi hatásaival. El tudja helyezni térben és időben a fenntartható fejlődés szempontjából releváns vegyipari baleseteket és környezeti katasztrófákat. Problémaközpontúan tudja rendszerezni zöldkémiai ismereteit.
Fel tudja tárni a vegyipari folyamatok, fejlesztések vagy anomáliák környezeti előnyeit és hátrányait. Ismeri a fenntarthatóság fogalmát, megjelenését a kémiatudomány és a vegyipar területén. Ismeri a vegyipar területén a felelős beszerzés és gyártás jelentőségét. Tisztában van a zöld kémia lehetőségeivel és korlátaival. Ismeri a hulladékgazdálkodás alapelveit.
Képességei: Képes az alapvető természeti jelenségekben megnyilvánuló kémiai környezetszennyezés bemutatására. Képes feltárni a kémia és a környezetvédelem tudás- és ismeretanyaga közötti összefüggéseket. Képes a környezeti szempontból lényeges és lényegtelen kémiai folyamatok és résztvevők megkülönböztetésére, az oksági viszonyok feltárására. Képes kiemelni a zöldkémiához tartozó lényeges ismereteket. Képes érvekkel alátámasztott véleményt alkotni egy-egy kémiai folyamat fenntarthatóságáról. Képes a zöld kémia rendszerének bemutatására gyakorlati példákon keresztül. Képes a társadalomban a kémia irányában megmutatkozó előítéletek (kemofóbia) csökkentésére.
Attitűdje: Elkötelezett a fenntartható fejlődés mellett. Figyelmet fordít az egész világot érintő átfogó kérdésekre, hangsúlyozva a fenntarthatóság iránti közös felelősséget.</t>
  </si>
  <si>
    <t>A kollokvium típusa: szóbeli és írásbeli. (Megajánlott jegy írásbeli elővizsga alapján szerezhető.)</t>
  </si>
  <si>
    <t>Halász János, Hannus István, Kiricsi Imre: A környezetvédelmi technológia alapjai; JATE Szeged, 1998. Borda Jenő: Környezeti kémia 2. Ipari környezetvédelem; Debrecen, 1994. Hannus István: Kémiai technológia a kémia tanári szakok hallgatói számára; JATE, Szeged 1990.</t>
  </si>
  <si>
    <t>A víz fizikai tulajdonságai (halmazállapot-változások, hőmérséklet és fajhő, sűrűség, viszkozitás, felületi feszültség, fényviszonyok, vízmozgások). A víz kémiai összetétele és szerkezete. A víz  technológiája. A természeti vizek kémiája, vízben oldott gázok, sók és szerves anyagok. Egyéb vízjellemzők: pH, redoxipotenciál, keménység, lúgosság, savasság, aktivitás. Nehézvíz. Szennyvizek minősítése, tisztítása. Vízanalitika. A víz “érdekes” tulajdonságai.</t>
  </si>
  <si>
    <t>Physical properties of water (changes in state of matter, temperature and specific heat, density, viscosity, surface tension, light conditions, water movements). Chemical composition and structure of water. The technology of water. Chemistry of natural waters, gases, salts and organic substances dissolved in water. Other water characteristics: pH, redox potential, hardness, alkalinity, acidity, activity. Heavy water. Classification and purification of wastewater. Water analytics. "Interesting" properties of water.</t>
  </si>
  <si>
    <t>Tudása: Ismeri a kémiatudomány alapvető szakkifejezéseit. Átlátja a kémia ismeretrendszerét, törvényeit, ismeri ezen törvények, jelenségek kapcsolatát más természettudományos tárgyakéval. El tud helyezni térben és időben a fizikai és kémiai szempontból releváns természeti folyamatokat, jelenségeket. Problémaközpontúan tudja rendszerezni a vízanalitikai ismereteket. Tisztában van a háztartásokban használt veszélyes anyagokkal, azok jellemzőivel és környezeti hatásaival. Ismeri a hulladékgazdálkodás alapelveit, ezek gyakorlati megvalósítását a háztartások szintjén.
Képességei: Képes az alapvető természeti jelenségekben megnyilvánuló kémiai törvényszerűségek bemutatására. Képes feltárni a természettudományok tudás- és ismeretanyaga közötti összefüggéseket, és azok integrációjára. Képes az elméleti kémiai ismereteket gyakorlatban alkalmazni. Képes összefüggéseiben elemezni és bemutatni a háztartási tisztítószerek, egyéb veszélyes anyagok használatát és biztonságos kezelését. Képes motiválni a tanulókat a hulladék (szennyvíz) mennyiségének csökkentésére.
Attitűdje: Elkötelezett a tanulók komplex gondolkodásának fejlesztése terén. Figyelmet fordít az egész világot érintő átfogó kérdésekre, hangsúlyozva a fenntarthatóság iránti közös felelősséget a fenntartható vízgazdálkodásban.</t>
  </si>
  <si>
    <t>Greenwood N. N., Earnshaw A.: Az elemek kémiája, Nemzeti Tankönyvkiadó, Budapest,
I-III. 1997.
Korcsmáros Iván, Szőkefalvi-Nagy Zoltán: Szervetlen kémia. Tankönyvkiadó, Budapest,
1980.
A vízminőség kárelhárítás kézikönyve. VIZDOK. Budapest. 1984.
Borda Jenő: Kémiai technológia, KLTE, TTK, Debrecen, 1988.
Dr. Balogh József, Sarka Lajos (2011) Vízkémia (http:tankönyvtár.hu)</t>
  </si>
  <si>
    <t>Water Chemistry</t>
  </si>
  <si>
    <t>Analytical Chemistry 1.</t>
  </si>
  <si>
    <t xml:space="preserve">Tudása: Ismeri az analitikai kémia alapvető szakkifejezéseit. Átlátja az analitikai kémia ismeretrendszerét, szabályait. Ismeri és képes alkalmazni a kémiatudomány jellemző ismeretszerző kutatási módszereit. Problémaközpontúan tudja rendszerezni az analitikai kémiai ismereteit a gyakorlatban. Fel tudja tárni kémiai jelenségek, folyamatok, anomáliák okait és következményeit, felismeri az ok-okozati összefüggéseket. Azonosítja a kémia tantárgy tanulási sajátosságait, megismerési módszereit, a fontosabb tanítási és tanulási stratégiákat. Tisztában van a laborbiztonság alapjaival. Képességei: A tanulók életkori sajátosságaihoz alkalmazkodva képes kísérletekkel demonstrálni, kvalitatív szinten értelmezni a kémia jelenségeit. Képes az elméleti kémiai ismereteket gyakorlatban alkalmazni. Képes az adott szempontból lényeges és lényegtelen kémia jelenségek megkülönböztetésére, az oksági viszonyok feltárására. Képes az oktatás során problémamegoldó technikák átadására (a tanulók életkori sajátosságaihoz és tudásszintjéhez igazodva). Képes érvekkel alátámasztott véleményt alkotni analitikai módszerek kiválasztásánál, illetve analitikai minták kvalitatív értékelésére.  Attitűdje: Elkötelezett és nyitott a kémia új eredményeinek megismerésére és értelmezésére.
Elkötelezett a tanulók komplex gondolkodásának fejlesztése terén.
</t>
  </si>
  <si>
    <t>Erdey L., Mázor L.: Analitikai kézikönyv. Műszaki Könyvkiadó. Budapest. 1974. Pungor E.: Analitikusok kézikönyve. Műszaki Könyvkiadó. Budapest. 1987. Pungor E.: Analitikai kémia. Kézirat. Tankönyvkiadó. Budapest. 1991. Inczédy G.: Komplex egyensúlyok analitikai alkalmazása. Műszaki Könyvkiadó. Budapest, 1970. Burger Kálmán: Az analitikai kémia alapjai. Kémiai és műszeres elemzés. Alliter Kiadói és Oktatásfejlesztő Alapítvány. Budapest. 2002.</t>
  </si>
  <si>
    <t>Analytical Chemistry 2.</t>
  </si>
  <si>
    <t xml:space="preserve">Tudása: Ismeri az analitikai kémia alapvető szakkifejezéseit. Átlátja az analitikai kémia ismeretrendszerét, szabályait. Ismeri és képes alkalmazni a kémiatudomány jellemző ismeretszerző kutatási módszereit. Problémaközpontúan tudja rendszerezni az analitikai kémiai ismereteit a gyakorlatban. Fel tudja tárni kémiai jelenségek, folyamatok, anomáliák okait és következményeit, felismeri az ok-okozati összefüggéseket. Azonosítja a kémia tantárgy tanulási sajátosságait, megismerési módszereit, a fontosabb tanítási és tanulási stratégiákat. Tisztában van a laborbiztonság alapjaival. 
Képességei: A tanulók életkori sajátosságaihoz alkalmazkodva képes kísérletekkel demonstrálni, illetve elemi kvantitatív szinten értelmezni a kémia jelenségeit. Képes az elméleti kémiai ismereteket gyakorlatban alkalmazni. Képes az adott szempontból lényeges és lényegtelen kémia jelenségek megkülönböztetésére, az oksági viszonyok feltárására. Képes az oktatás során problémamegoldó technikák átadására (a tanulók életkori sajátosságaihoz és tudásszintjéhez igazodva). Képes érvekkel alátámasztott véleményt alkotni analitikai módszerek kiválasztásánál, illetve analitikai minták kvantitatív értékelésére. 
Attitűdje: Elkötelezett és nyitott a kémia új eredményeinek megismerésére és értelmezésére.
Elkötelezett a tanulók komplex gondolkodásának fejlesztése terén.
</t>
  </si>
  <si>
    <t>Pungor E.: Analitikai kémia. Kézirat. Tankönyvkiadó. Budapest. 1991. Bessenyei János: Minőségi analitikai gyakorlatok. Tankönyvkiadó. Budapest. 1970. Bognár János: Minőségi kémiai elemzés (jegyzet). Miskolc.1980. Szepesváry Pálné: Analitikai kémiai laboratóriumi gyakorlatok I. (Titrimetriás és gravimetriás módszerek). Tankönyvkiadó. Budapest. 1990. Burger Kálmán: Az analitikai kémia alapjai. Kémiai és műszeres elemzés. Alliter Kiadói és Oktatásfejlesztő Alapítvány. Budapest. 2002.</t>
  </si>
  <si>
    <t>Atomic and Nuclear Physics</t>
  </si>
  <si>
    <t>Az atomhipotézis kialakulásához vezető felfedezések. Hőmérsékleti sugárzás. Fotoeffektus. A fény és a részecskék kettős természete. Atommodellek: Thomson-féle atommodell, Rutherford-féle atommodell. A Bohr-modell és bővítései, kvantumszámok, a Pauli-elv. A periódusos rendszer felépítése. Kémiai kötések. A röntgensugárzás. A lézer működése.
A radioaktív bomlás fő jellegzetességei, bomlási sorok. Az atommag szerkezete, atommagmodellek. A mag- és részecskefizika kísérleti eszközei, detektorok és gyorsítók. Magreakciók. A mag energiájának felszabadítása, felhasználása energiatermelésre. Atomenergia, fúzió, Sugárvédelem. Kozmikus sugárzás. A sugárzások gyakorlati alkalmazása. Megmaradási elvek és szimmetriák. Elemi részecskék és kölcsönhatások, a Standard Modell.
Számolási feladatok és fizikai problémák megoldása a fenti témakörökben.</t>
  </si>
  <si>
    <t>vizsgára bocsátás feltétele:
az Atom- és magfizika gyakorlat tárgy teljesítése</t>
  </si>
  <si>
    <t xml:space="preserve">1. Sükösd Csaba: Kísérleti magfizika (elektronikus jegyzet, 2013)
2. Holics László: Fizika (Akadémiai Kiadó, 2009)
3. Fábián-Szatmári: Atomfizikai alapismeretek - Héjfizika (SZTE jegyzet)
</t>
  </si>
  <si>
    <t xml:space="preserve">Inorganic Chemistry 1 </t>
  </si>
  <si>
    <t xml:space="preserve">Tudás: Ismeri a kémia tudományos eredményein alapuló, az atomok és molekulák szerkezetére, a kémiai kötés kialakulására vonatkozó legfontosabb igazolt elméleteket, modelleket. Ismeri a szervetlen kémia tudományos eredményein alapuló, az elemek keletkezésétől kezdve az elemek és szervetlen alapvegyületek szerkezetére, tulajdonságainak magyarázatára szolgáló legfontosabb igazolt elméleteket, modelleket. Rendelkezik azokkal a szervetlen kémiai alapismeretekkel, amelyek lehetővé teszik az alapvető kémiai reakciók leírását, az erre épülő gyakorlat elemeinek megismerését, az ismeretek rendszerezését. Anyanyelvén tisztában van a természeti folyamatokat megnevező fogalomrendszerrel és terminológiával. Képesség:
Képes a természeti és az ezekkel összefüggésben lévő antropogén kémiai folyamatok megértésére. Képes a szükséges kémiai szakirodalom használatára. Képes a szervetlen kémiai paradigmák elméleti és gyakorlati alkalmazására. Attitűd: Megszerzett kémiai ismereteinek alkalmazásával törekszik a természet - ezen belül hangsúlyozottan a kémiai
jelenségek - és az ember viszonyának megismerésére, törvényszerűségeinek leírására. Szemléletmódja révén nyitott a szélesebb szakmai együttműködésre, befogadó a környezetvédelem újabb kémiai vonatkozásai iránt. </t>
  </si>
  <si>
    <t>Sóvágó Imre: Szervetlen kémia I. KLTE, 1997.
Brücher Ernő: A fémek és vegyületeik, KLTE, 1995.
Szabó Zoltán, Nyilasi János: A szervetlen kémia alapjai, Műszaki Könyvkiadó, 1978.
Lengyel Béla, Proszt János, Szarvas Pál: Általános és szervetlen kémia,
Tankönyvkiadó, 1971.</t>
  </si>
  <si>
    <t xml:space="preserve">Inorganic Chemistry 2 </t>
  </si>
  <si>
    <t xml:space="preserve">Tudás: A hallgatók ismerik a szervetlen vegyületek fizikai és kémiai sajátságait.Ismerik a szervetlen vegyületek nevezéktanát. Rendeelkeznek azokkal a szervetlen kémiai alapismeretekkel, amelyek lehetővé teszik az alapvető kémiai reakciók leírását, az erre épülő gyakorlat elemeinek megismerését. Ismerik a leggyakoribb előállítási módszereket.
Képesség: Képes a természeti és az ezekkel összefüggésben lévő antropogén kémiai folyamatok megértésére. Képes a szükséges kémiai szakirodalom használatára. Képes a szervetlen kémiai paradigmák elméleti és gyakorlati alkalmazására.                         Attitűd: Megszerzett kémiai ismereteinek alkalmazásával törekszik a természet - ezen belül hangsúlyozottan a kémiai
jelenségek - és az ember viszonyának megismerésére, törvényszerűségeinek leírására. Szemléletmódja révén nyitott a szélesebb szakmai együttműködésre, befogadó a környezetvédelem újabb kémiai vonatkozásai iránt. </t>
  </si>
  <si>
    <t>Lázár István: Általános és szervetlen kémia, Debreceni Egyetem, 2000.
Brücher Ernő: A fémek és vegyületeik, KLTE, 1995.
Szabó Zoltán, Nyilasi János: A szervetlen kémia alapjai, Műszaki Könyvkiadó, 1978.
Lengyel Béla, Proszt János, Szarvas Pál: Általános és szervetlen kémia, Tankönyvkiadó,
1971.</t>
  </si>
  <si>
    <t>Organic Chemistry 1.</t>
  </si>
  <si>
    <t xml:space="preserve">Dr. Litkei György: Szerves kémia I, II., Tankönyvkiadó, Budapest, 1997.
Dr. Novák Lajos, Dr. Nyitrai József: Szerves kémia I. II. Műegyetemi Kiadó, Budapest, 1993.
Bruckner Győző: Szerves kémia I. II. III. Tankönyvkiadó. Budapest. 1981.
Furka Árpád: Szerves Kémia. Tankönyvkiadó. Budapest. 1988.
Kajtár Márton: Változatok négy elemre I. II. Gondolat Kiadó. Budapest. 1984.
</t>
  </si>
  <si>
    <t xml:space="preserve">Tudás: Ismeri a fontosabb funkcióscsoportokat tartalmazó vegyületek szerkezetét, előállítási lehetőségeit, a vegyületek kémiai tulajdonságait, alkalmazni tudják szerves kémiai szintetikus problémák megoldásában, valamint ismerik ezen származékok felhasználhatóságát, gyakorlati jelentőségét. Képesség: - Képes rendszer szinten átlátni, értelmezni, alapvető feladatok kapcsán alkalmazni a megtanult ismereteket. - Képes a heteroatomokat tartalmazó szerves vegyületek előállításáról, reaktivitásáról, gyakorlati alkalmazásukról szakmai kommunikációra. - Képes az ismereteinek az összekapcsolására, kibővítésére, fejlesztésére. Attitűd: Nyitott arra, hogy a témakörben új, tudományosan bizonyított ismereteket szerezzen, de elutasítsa a megalapozatlan, esetleg megtévesztő állításokat. </t>
  </si>
  <si>
    <t>Knowledge: The students know the structure and production possibilities of compounds containing important functional groups, the chemical properties of the compounds, can apply them in solving organic chemical synthetic problems, and know the usability and practical significance of these derivatives. Ability: - The students are able to see, interpret and apply the knowledge they have learned in relation to basic tasks at the system level. - They are capable of professional communication about the production, reactivity, and practical application of organic compounds containing heteroatoms. - They are able to connect, expand and develop their knowledge. Attitude: They are open to acquiring new, scientifically proven knowledge on the topic, but reject unfounded or possibly misleading claims.</t>
  </si>
  <si>
    <t xml:space="preserve">Dr. Litkei György: Szerves kémia I, II., Tankönyvkiadó, Budapest, 1997.
Dr. Novák Lajos, Dr. Nyitrai József: Szerves kémia I. II. Műegyetemi Kiadó,
Budapest, 1993.
Bruckner Győző: Szerves kémia I. II. III. Tankönyvkiadó. Budapest. 1981.
Furka Árpád: Szerves Kémia. Tankönyvkiadó. Budapest. 1988.
</t>
  </si>
  <si>
    <t>Fieldtrip 1.</t>
  </si>
  <si>
    <t>Tudás: A hallgató megismeri a meglátogatott üzemekben alkalmazott technológiákat.Megismeri a hulladékkezels alapvető folyamatait. Képesség: A hallgató képes lesz az alapvető technoógiai folyamatok megértésére, egyszerűbb folyamatok megtervezésére. Attitűd: Tevékenységét környezettudatosan végzi. Munkája során törekszik arra, hogy a környezetét ne szennyezze.</t>
  </si>
  <si>
    <t>A biokémia tárgya, rövid története és vizsgáló módszerei. Az élő anyag kémiai összetétele. Termodinamikai alapok. A víz szerkezete és tulajdonságai, molekuláris kölcsönhatások vizes oldatokban. Biomolekulák térszerkezete. Biológiailag jelentős szénhidrátok és lipidek. A membránok szerkezete. Az aminosavak, peptidek és fehérjék tulajdonságai. Fehérjék izolálása, vizsgálati módszerei. Enzimkinetika. Az enzimműködés szabályozása. Nukleinsavak és építőelemeik. Vitaminok. A szénhidrátok, a lipidek, az aminosavak és a nukleinsavak bioszintézise és lebontása. Anyagcsere-folyamatok: glikolízis, pentóz-foszfát ciklus, citromsav-ciklus. A glikogén metabolizmusa és a glükoneogenezis. Elektrontranszport és oxidatív foszforiláció. A fotoszintézis. A genetikai információ tárolása, átadása és kifejeződése: replikáció, transzkripció, transzláció. A génexpresszió szabályozása. A szervek biokémiája (táplálkozás, izomműködés, véralvadás).
A gyakorlat anyaga: A biokémiában alkalmazott vizsgálati módszerek. Az eszközök, műszerek használata. Poliakrilamid gélelektroforézis készülék, HPLC készülék, spektrofotométer működési elve és használatuk. Biomolekulák spektrofotometriája. Fehérje koncentráció meghatározása. Durva frakcionálási módszerek. Kromatográfiás eljárások alkalmazása. Aminosavak vékonyréteg kromatográfiás elválasztása. Enzimek preparálása, aktivitásuk mérése. Kinetikai paraméterek meghatározása, enzimgátlások vizsgálata.
A vizsgára bocsátás feltétele a gyakorlati rész teljesítése.</t>
  </si>
  <si>
    <t xml:space="preserve">The subject, short history and methods of biochemistry. Chemical composition of the living systems. Thermodynamic principles. Structure and properties of the water, molecular interactions in aqueous solutions. Configuration of biomolecules. Biologically important carbohydrates and lipids. The structure of biological membranes. Properties of amino acids, peptides and proteins. Isolation and techniques to study proteins. Enzyme kinetics. Nucleic acids and their building blocks. Vitamins. Biosynthesis and metabolic breakdown of carbohydrates, lipids, amino acids and nucleic acids. Metabolic pathways: glycolysis, pentose phosphate pathway and citric acid cycle. Glycogen metabolism and gluconeogenesis. Electron transport and oxidative phosphorylation. Photosynthesis. Storage, transfer and expression of the genetic information: replication, transcription, translation. Regulation of the gene expression. Biochemistry of the organs (nutrition, motility of muscles, blood clotting).
Topics of the practical course: Methods in biochemistry. Usage of instruments. Theoretical basis of functioning and practical use of polyacrylamide gel electrophoresis, HPLC, spectrophotometers. Spectrophotometry of biomolecules. Determination of protein concentration. Methods of crude fractionation. Procedures in chromatography. Thin layer chromatography of amino acids. Preparation of enzymes, measurement of enzyme activity. Determination of kinetic parameters, inhibition of enzyme activity.
</t>
  </si>
  <si>
    <t xml:space="preserve">Tudás: A hallgató ismeri a biokémiában használt fontosabb fogalmakat. Ismeri a biokémiában kulcsszerepet játszó vegyületek szerkezetét. Ismeri az alapvető anyagcsere útvonalakat és azok szabályozását. Rendelkezik azokkal a biokémiai alapismeretekkel, amelyek lehetővé teszik az alapvető életfolyamatok leírását. Ismeri az alapvető anyagcserefolyamatokat és azok szabályozását
Képesség: A hallgató érti az anyagcserefolyamatok közötti kapcsolatokat tudja, hogy milyen útvonalak aktiválódnak, illetve inaktiválódnak. Képes véleményt formálni az egészséges táplálkozásról. Megérti a sajtóban és az interneten megjelenő biokémiai kutatással kapcsolatos hírek lényegét. 
Attitűd: Folyamatosan képezi magát. Érdeklődik a tudományág eredményei iránt. Törekszik az összefüggések megértésére, feltárására. 
</t>
  </si>
  <si>
    <t>Knowledge: The student knows the most important concepts used in biochemistry. He/she knows the structure of compounds that play a key role in biochemistry. He/she knows the basic metabolic pathways and their regulation. He/she has the basic biochemical knowledge that enables him/her to describe basic life processes. He/she knows the basic metabolic processes and their regulation
Ability: The student understands the connections between metabolic processes and knows which pathways are activated and deactivated. He/she is able to form an opinion on healthy eating. He/she understands the essence of biochemical research news in the press and on the Internet.
Attitude: He/she is constantly training himself. He/she is interested in the results of the discipline. He/she strives to understand and explore connections.</t>
  </si>
  <si>
    <t>A vizsgára bocsátás feltétele a gyakorlati rész teljesÍtése. Írásbeli és szóbeli vizsga</t>
  </si>
  <si>
    <t xml:space="preserve">Ádám V. (szerk) (2006) Biokémia. Medicina Könyvkiadó, Budapest, ISBN: 963 242 902 8 
Sarkadi L. (2007) Biokémia Mérnöki szemmel. Typotex, Budapest, ISBN: 978-969-9664-67-8 
Boross L., Sajgó M. (2003) A biokémia alapjai. Mezőgazda Kiadó, Budapest, ISBN: 963 286 039 X 
Berg, J. M., Tymoczko, J. L., Stryer, L. (2002) Biochemistry. W H Freeman, New York, ISBN-10: 0-7167-3051-0 
Balogh Á., Kalucza L.-né (2004) Biokémiai laboratóriumi gyakorlatok. Kézirat. Nyíregyházi Főiskola </t>
  </si>
  <si>
    <t>Fieldtrip 2.</t>
  </si>
  <si>
    <t>Material Science 1.</t>
  </si>
  <si>
    <t>Az anyagtudomány definíciója, szerepe a technológiákban. Atomszerkezet. A kémiai kötés kvantummechanikai leírása. Kémiai kötéselméletek. Két- és többatomos kötések. Molekulák szimmetriája. A komplex vegyületek kötése. Kristálytérelmélet. Dielektromos és mágneses sajátságok. Vezetési tulajdonságok. Vezető-, szupravezető. ellenállás-, szigetelőanyagok. Félvezetők, félvezető egykristályok előállítása. Szilárdtestek szerkezete, kristálytani fogalmak, rendszerek, jelölések. Rácshibák. A kristályos és amorf anyagok sajátosságai, valamint leírásmódja a különböző anyagcsoportokban. Mérethatások az anyagstruktúrában, nano-, mikro-, makroszerkezetek. Nanokristályos mágneses anyagok. Többkomponensű rendszerek szerkezeti formái, polikristályos anyagok. Termikus viselkedés, állapotábrák, termikusan aktivált folyamatok. Intelligens anyagok, alakemlékező ötvözetek, folyadékkristályok, fényvezető szálak.</t>
  </si>
  <si>
    <t>Az anyagszerkezeti és anyagtulajdonságokra, valamint ezek kapcsolatára vonatkozó alapismeret adása. Az anyagszerkezet különböző szintjei és az egyes szintek által determinált anyagtulajdonságok, a mérethatások megismertetése.</t>
  </si>
  <si>
    <t>Providing basic knowledge of material structure and material properties and their relationship. Introduction to the different levels of the material structure and the material properties determined by each level, the size effects.</t>
  </si>
  <si>
    <t xml:space="preserve">Brücher Ernő: Általános kémia, Debreceni Egyetem, 2004
William D. Callister: Materials Science and Engineering: an introduction.
John Wiely and Sons, ISBN: 0-471-32013-7
Kiss Éva: A kémia újabb eredményei, 95. Akadémiai Kiadó, Budapest, 2006 Ajánlott:
http://www.sze.hu/~zsebok/A&amp;T_jegyzet_2009.pdf                                           http://www.matsci.uni-miskolc.hu/nanotech/letoltes.htm
</t>
  </si>
  <si>
    <t xml:space="preserve">Azoknak a kristálytani alapfogalmaknak, ásványoknak és ipari ásványi nyersanyagoknak
az ismertetése, amelyek az alapozó tantárgyak anyagának kiegészítéséhez szükségesek.
Kristályszerkezettan, kristályalaktan. A kristályrendszerek és kristályosztályok. Az
ásvány fogalma. Ásványrendszertan. A rendszerezés alapelvei. Az egyes osztályok
általános jellemzése. Kőzettan. A kőzettan fogalma. A Föld szerkezete. A kőzetek keletkezése és csoportosítása. Az elemek geokémiai csoportosítása. Az ásványok és kőzetek
bányászatának és felhasználásának környezeti vonatkozásai.
</t>
  </si>
  <si>
    <t>The aim of the course is to show the structure and function of crystals, minerals and rocks. It is important that the students know fundamentals of mineralogy and learn other subjects too. Scientific study of chemical structure, crystal structure, and physical properties of minerals. Processes of mineral origin and formation, classification of minerals, their geographical distribution, as well as their utilization and environmental effects.</t>
  </si>
  <si>
    <t xml:space="preserve">Rendelkezik  a sajátosan  interidiszciplináris környezettudomány alkotó műveléséhez szükséges tudományterületeken (biológia, fizika, ásványtan, kémia, valamint matematika és informatika) stabil, dinamikusan felhasználható alaptudással.                                                                                                        Ismeri a környezetben  lejátszódó fizikai, kémiai, minerológiai és biológiai folyamatok közötti összefüggéseket.                                                                                        </t>
  </si>
  <si>
    <t>2 zárthelyi dolgozat 50%-os teljesítése</t>
  </si>
  <si>
    <t>2 mid-term tests with a minimum passing rate of 50%</t>
  </si>
  <si>
    <t>Kiss Ferenc, Szalai Mihály: Környezeti ásványtan (2009): http://asvanytan.nyf.hu/
Bérczi Szaniszló: Kristályoktól bolygótestekig. 1991.
Frank Rutley: Elements of mineralogy. 1988.
Bodnár László: Ásványhatározó. 1987.</t>
  </si>
  <si>
    <t xml:space="preserve">A vegyipari és környezetvédelmi technológiák sajátos törvényei, műveletei, készülékei, vegyipari reaktorok, vegyipari műveletek, szerkezeti anyagok. Tüzeléstechnika. A víz technológiája. Az ivóvíz. A vízlágyítás. Kerámiaipar. Az üveggyártás. Építési kötőanyagok. Kénsavipar. Nitrogénipar. Ammóniaszintézis. Salétromsavgyártás. Műtrágyaipar. </t>
  </si>
  <si>
    <t xml:space="preserve">Specific laws, operations, devices of chemical industry and environmental protection technologies, chemical industry reactors, chemical industry operations, structural materials. Firing technique. The technology of water. The drinking water. Water softening. Ceramic industry. Glass manufacturing. Construction binders. Sulfuric acid industry. Nitrogen industry. Ammonia synthesis. Nitric acid production. Fertilizer industry. </t>
  </si>
  <si>
    <t xml:space="preserve">Tudás: Ismeri a vegyipari művelettan elméleti és gyakorlati alapjait, a hidrodinamikai, hőtani és anyagátadási műveleteket megvalósító berendezéseket és a főbb reaktortípusokat. Ismeri a főbb technológiákat. Tisztában van a kémia és a vegyipar lehetséges fejlődési irányaival és határaival. Képesség: - Képes a főbb vegyipari berendezések működési módját átlátni, értelmezni. Attitűd: Nyitott arra, hogy új elméleti és gyakorlati ismereteket szerezzen. Megszerzett kémiai ismereteinek alkalmazásával törekszik a természet - ezen belül hangsúlyozottan a kémiai jelenségek - és az ember viszonyának megismerésére, törvényszerűségeinek leírására. </t>
  </si>
  <si>
    <t>Borda J.: Kémiai technológia, KLTE, TTK, Debrecen, 1988.
Hasmann J.: Műszaki kémia, Műszaki Könyvkiadó, Budapest, 1978.
Gerecs Á.: Bevezetés a kémiai technológiába. Tankönyvkiadó, Budapest, 1982.
Fonyó Zs. - Fábry Gy.: Vegyipari művelettani alapismeretek. Nemzeti Tankönyvkiadó,
1998.
Vajta-Szebényi: Kémiai technológia.</t>
  </si>
  <si>
    <t>Fizika alapismeretek</t>
  </si>
  <si>
    <t>Mathematical Methods in Chemistry</t>
  </si>
  <si>
    <t>Sztöchiometriai feladatok megoldása. Gáztörvényekkel kapcsolatos feladatok megoldása. Koncentrációszámítás. Feladatok a tömeghatás törvény alkalmazására, disszociációfok és disszociációs állandó meghatározása. A pH fogalma. Erős savak és bázisok pH-ja. Gyenge savak és bázisok pH-ja. Az oldhatósági szorzatra vonatkozó kémiai számítások. Csapadékleválással kapcsolatos feladatok. Hidrolizáló sók pH-jának számítása. Pufferrendszerek pH-jának, pufferkapacitásának meghatározása. Komplexképződési reakciókkal kapcsolatos feladatok. Az elektródpotenciálok és az elektromotoros erő. Egyensúlyi állandók, redoxi folyamatok iránya. Az elektrolízisre vonatkozó feladatok megoldása.</t>
  </si>
  <si>
    <t>Solving stoichiometric problems. Solving tasks related to gas laws. Concentration calculation. Tasks for applying the law of mass effect, determining the degree of dissociation and the dissociation constant. Concept of pH. The pH of strong acids and bases. The pH of weak acids and bases. Chemical calculations for the solubility product. Tasks related to precipitation. Calculation of the pH of hydrolyzing salts. Determination of pH and buffer capacity of buffer systems. Tasks related to complex formation reactions. Electrode potentials and electromotive force. Equilibrium constants, direction of redox processes. Solving tasks related to electrolysis.</t>
  </si>
  <si>
    <t xml:space="preserve">Farkas Etelka: Általános és analitikai kémiai példatár. Egyetemi jegyzet. KLTE.1992.
Villányi Attila: Ötösöm lesz kémiából, Műszaki Könyvkiadó, Budapest, 2002. Villányi Attila: Kémia a kétszintű érettségire, Kemavill Bt., Budapest, 2005. Dr. Rózsahegyi Márta, Dr. Wajand Judit: Rendszerező kémia mintapéldákkal, feladatokkal, Mozaik Kiadó, Szeged, 1992
</t>
  </si>
  <si>
    <r>
      <t>Tudás:</t>
    </r>
    <r>
      <rPr>
        <sz val="11"/>
        <color theme="1"/>
        <rFont val="Arial"/>
        <family val="2"/>
        <charset val="238"/>
      </rPr>
      <t xml:space="preserve"> Ismeri a gáztörvényekkel, koncentráció számítással kapcsolatos összefüggéseket. Ismeri a kémiában használatos legfontosabb jelöléseket, leíró mennyiségeket és mértékegységeiket; az atomok és rendszámuk, tömegszámuk, a vegyületek és ionok jelölésének szabályait Ismeri az összegképlet, szerkezeti képlet fogalmát, jelentését. Érti a kémiai egyenlet jelentéseit. Ismeri a kémiai egyenletek rendezésének alapelveit. Érti és tudja kiszámítani az egyensúlyi állandót az egyensúlyi koncentrációkból. Érti a pH-val kapcsolatos alapfogalmakat és összefüggéseket erős és gyenge savak, illetve bázisok esetén; Érti az elektromotoros erő fogalmát Érti és tudja az elektrokémiai ismereteket (redoxi folyamatok irányának becslése), fel tudja írni az elektródfolyamatokat. Ismeri és érti a Faraday-törvényeket. </t>
    </r>
    <r>
      <rPr>
        <b/>
        <sz val="11"/>
        <color theme="1"/>
        <rFont val="Arial"/>
        <family val="2"/>
        <charset val="238"/>
      </rPr>
      <t>Képesség:</t>
    </r>
    <r>
      <rPr>
        <sz val="11"/>
        <color theme="1"/>
        <rFont val="Arial"/>
        <family val="2"/>
        <charset val="238"/>
      </rPr>
      <t xml:space="preserve"> Tudja, hogyan kell adott összetételű oldatot készíteni vízmentes, ill. kristályvizet tartalmazó vegyületből és oldószerből. Alkalmazni tudja a megismert alapelveket és ezek birtokában tudjon kémiai egyenleteket rendezni, továbbá alkalmazni tudja a reakcióegyenleteket a sztöchiometriai számításokban. Alkalmazni tudja az egyensúlyi koncentráció és a kiindulási koncentráció, valamint az átalakulási százalék közti kapcsolatot. Képes a közömbösítési reakciók alapján történő sztöchiometriai számítások valamint a sav–bázis titrálással kapcsolatos feladatok megoldására. Tudja kiszámítani az elektromotoros erőt standardpotenciálokból. Tudja alkalmazni az elektrokémiai ismereteket (redoxi folyamatok irányának becslése) a sztöchiometriai számításokban, alkalmazni tudja számításaiban a Faraday-törvényeket. </t>
    </r>
    <r>
      <rPr>
        <b/>
        <sz val="11"/>
        <color theme="1"/>
        <rFont val="Arial"/>
        <family val="2"/>
        <charset val="238"/>
      </rPr>
      <t>Attitüd:</t>
    </r>
    <r>
      <rPr>
        <sz val="11"/>
        <color theme="1"/>
        <rFont val="Arial"/>
        <family val="2"/>
        <charset val="238"/>
      </rPr>
      <t xml:space="preserve"> Elkötelezett a pontos munkavégzés mellett a kémiai gyakorlatok során. Nyitott a körülöttünk lévő világ megismerésére. Törekszik a naprakész, szakszerű és pontos kémiai problémamegoldásra. Törekszik a társaival történő együttműködésre a kísérletek megtervezésében és az ahhoz kapcsolódó számítási feladatok megoldásában. </t>
    </r>
    <r>
      <rPr>
        <b/>
        <sz val="11"/>
        <color theme="1"/>
        <rFont val="Arial"/>
        <family val="2"/>
        <charset val="238"/>
      </rPr>
      <t>Autonómia, felelősség:</t>
    </r>
    <r>
      <rPr>
        <sz val="11"/>
        <color theme="1"/>
        <rFont val="Arial"/>
        <family val="2"/>
        <charset val="238"/>
      </rPr>
      <t xml:space="preserve"> Munkája során önállóan képes megoldani a felmerülő kémiai problémákhoz kapcsolódó számítási feladatokat. A tevékenysége megkezdése előtt számítással ellenőrizni képes a kísérletek, gyakorlatok, berendezések biztonságos működését.</t>
    </r>
  </si>
  <si>
    <t>Material Science 2</t>
  </si>
  <si>
    <t>A főbb anyagcsoportokra vonatkozó alapismeret adása, az alkalmazhatóságuk bemutatása különböző iparágakban, valamint a vizsgálatukra használatos korszerű módszerek megismerése. A tárgy a főbb anyagcsoportok (fémek, kerámiák és műanyagok) esetében áttekinti az anyagok szerkezetét, a szerkezet és a makroszkópikus tulajdonságok közötti kapcsolatot, valamint bemutatja gyakorlati jelentőségüket a szervetlen és szerves vegyipar, a környezetvédelem, orvosbiológia, elektronika területén. Roncsolással végrehajtott vizsgálati módszerek. Roncsolásmentes modern anyagvizsgálati technikák.</t>
  </si>
  <si>
    <t>Providing basic knowledge about the main groups of materials, presenting their applicability in various industries, and getting to know the modern methods used for their examination. In the case of the main groups of materials (metals, ceramics and plastics), the subject reviews the structure of materials, the relationship between structure and macroscopic properties, and presents their practical significance in the fields of inorganic and organic chemistry, environmental protection, medical biology, and electronics. Destructive test methods. Modern non-destructive material testing techniques.</t>
  </si>
  <si>
    <t xml:space="preserve">Hórvölgyi Zoltán: A nanotechnológia kolloidkémiai alapjai, BMGE, Bp., 2011                                                                Bagyinszki Gyula - Szakál Zoltán - Pinke Péter - Nagyné Halász Erzsébet - Mészáros István - Szabó Péter János - Kovács-Coskun Tünde - Dobránszky János - Berecz Tibor - Varga Péter: Anyagtudomány (szerk: Szakál Gyula), Interkönyv, 2013
</t>
  </si>
  <si>
    <t>Üzemlátogatás: vízmű, szennyvízkezelés, veszélyes hulladékégető, hulladékhasznosító megtekintése, szerves- és szervetlen kémiai technológiákat alkalmazó vegyipari üzemben történő látogatás.
Múzeumlátogatás.</t>
  </si>
  <si>
    <t xml:space="preserve">Factory visits: waterworks, wastewater treatment, hazardous waste incineration, waste recovery, chemical factories
Museum visits.
</t>
  </si>
  <si>
    <t>Environmental Protection</t>
  </si>
  <si>
    <t>Lokális, regionális, kontinentális és globális szemléletű környezetközpontú gondolkodás, fenntarhatóság. Vízszennyezés, szennyvíztisztítás. Hőszennyezés. Levegőszennyezés és hatásai a növény- és állatvilágra, a művi környezetre és egészségkárosító hatásai. Talajpusztulás és –szennyezés. Rekultiváció és a kármentesítési eljárások alapjai. Zaj és rezgés elleni védelem. Sugárzások és a fényszennyezés. A hulladék keletkezésének megelőzése, mennyiségének csökkentési lehetőségei, elhelyezési technológiák, komposztálás. A környezetvédelem jogi szabályozása.</t>
  </si>
  <si>
    <t xml:space="preserve">Tudása: Tisztában van a kémia társadalomban betöltött szerepével. Ismeri a kémiai törvények, jelenségek kapcsolatát más természettudományos tárgyakéval. Problémaközpontúan tudja rendszerezni az ismereteket. Fel tudja tárni jelenségek, folyamatok, anomáliák okait és következményeit, felismeri az ok-okozati összefüggéseket. Ismeri a fenntarthatóság fogalmát. Tisztában van a háztartásokban használt veszélyes anyagokkal, azok jellemzőivel és környezeti hatásaival. Ismeri a hulladékgazdálkodás alapelveit, ezek gyakorlati megvalósítását a háztartások szintjén. Ismeri az ENSZ, az EU és Magyarország fenntarthatósági céljait, azok kémiához kapcsolódó elemeit, és ezeket az oktatásba is beilleszti.
Képességei: Képes az alapvető természeti jelenségekben megnyilvánuló kémiai törvényszerűségek bemutatására. Képes feltárni a különböző szakterületek tudás- és ismeretanyaga közötti összefüggéseket, és azok integrációjára. Képes az elméleti ismereteket gyakorlatban alkalmazni. Képes összefüggéseiben elemezni és bemutatni a háztartási tisztítószerek, egyéb veszélyes anyagok használatát és biztonságos kezelését. Képes a hulladékkezelés gyakorlatának bemutatására tanórán kívüli formában, motiválja a tanulókat a hulladék mennyiségének csökkentésére. Képes az ENSZ és az EU által felállított fenntarthatósági célokat közelebb hozni a tanulókhoz.
Attitűdje: Elkötelezett a tanulók komplex gondolkodásának fejlesztése terén és a fenntartható fejlődés mellett. Figyelmet fordít az egész világot érintő átfogó kérdésekre, hangsúlyozva a fenntarthatóság iránti közös felelősséget; ugyanakkor fontosnak tartja a szűkebb környezet érdekében történő erőfeszítéseket. Személyes felelősségvállalásával példát mutat a tanulóknak, hogy cselekedeteikkel hogyan járulhatnak hozzá a fenntartható jövőhöz.
</t>
  </si>
  <si>
    <t xml:space="preserve">Félévközi írásbeli tesztek megoldása. Önálló prezentációk bemutatása. A gyakorlati jegyet az írásbeli tesztek átlaga adja. Tesztek értékelése: 0-49 % elégtelen (1); 50-59 % elégséges (2); 60-79 % közepes (3); 80-89 % jó (4); 90-100 % jeles (5).
</t>
  </si>
  <si>
    <t xml:space="preserve">Kiss F.-Vallner J.: (2001) Környezettudományi alapismeretek, Szerk.: Iszály F. Kerényi A.: (2003) Környezettan, Budapest, Mezőgazdasági K., ISBN: 9639358908 Simon L. (szerk.) (2008) Talajvédelem (különszám).: Talajtani Vándorgyűlés. "Talaj-víz-környezet". Nyíregyháza: Talajvédelmi Alapítvány ; Bessenyei György K.,. p. 1-662 ISBN:978-963-9909-03-8. </t>
  </si>
  <si>
    <t xml:space="preserve">Az ősember kapcsolata a természettel. Ókori tudomány és technika. A környezeti problémák megjelenése az ókorban. Középkor és reneszánsz: a hit és a tudomány harca. A környezeti állapot romlásának tovább folytatódása a középkorban. Újkor: Forradalom a tudományban. A tudomány és a technika együttes hatása a környezetre. Globális változások kezdete a tudományban. A környezeti problémák globálissá válása. </t>
  </si>
  <si>
    <t xml:space="preserve">Tudása: Tisztában van a kémia társadalomban betöltött szerepével a tudománytörténetben. Ismeri a kémiai törvények, jelenségek kapcsolatát más természettudományos tárgyakéval. El tud helyezni térben és időben a kémiatudomány szempontjából releváns eseményeket, folyamatokat, jelenségeket, személyeket. Ismeri a kémia tanításának céljait, feladatait, a társadalomban betöltött szerepét a múltban és a jelenben. Ismeri a fenntarthatóság fogalmát, megjelenését a kémiatudomány és a vegyipar területén. Ismeri a hulladékgazdálkodás alapelveit, ezek gyakorlati megvalósítását a háztartások szintjén.
Képességei: Képes feltárni a különböző szakterületek tudás- és ismeretanyaga közötti összefüggéseket, és azok integrációjára. Képes a modern pedagógiai eszközök használatával közelebb hozni az ENSZ és az EU által felállított fenntarthatósági célokat a tanulókhoz.
Attitűdje: Elkötelezett a kémia új eredményeinek megismerésére, értelmezésére, valamint nyitott az azokkal kapcsolatos ismeretterjesztésre.  Elkötelezett a tanulók komplex gondolkodásának fejlesztése terén. Elkötelezett a fenntartható fejlődés mellett. Figyelmet fordít az egész világot érintő átfogó kérdésekre, hangsúlyozva a fenntarthatóság iránti közös felelősséget. Személyes felelősségvállalásával példát mutat a tanulóknak, hogy cselekedeteikkel hogyan járulhatnak hozzá a fenntartható jövőhöz.
</t>
  </si>
  <si>
    <t>A kollokvium típusa: szóbeli és írásbeli. (Megajánlott jegy írásbeli elővizsga és kiselőadás alapján szerezhető.)</t>
  </si>
  <si>
    <t>Dr. Balázs Lóránt: A kémia története I-II.; Kiss Ferenc – Szabó Árpád: Környezet – Tudomány - Történet; Csermely Péter - Gergely Pál: A megismerés csapdái, 1995</t>
  </si>
  <si>
    <t>Introduction to the issue of the UN's 17 Sustainable Development Goals</t>
  </si>
  <si>
    <t>A félév során a hallgatók megismerhetik az Egyesült Nemzetek Szervezetének közgyűlése által a 2030-ig tartó időszakra vonatkozó fenntartható fejlesztési menetrendhez tartozó 17 fenntartható fejlődési célt, melyek jobb jövőt kínálnak bolygónk egészének és emberek milliárdjainak világszerte. A célok cselekvésre szólítják fel mind a fejlődő, mind a fejlett országokat, hogy véget vessenek a szegénységnek, kezeljék az egyenlőtlenségeket és megbirkózzanak a klímaváltozással. A célok nem csak a szegénység alapvető okaival foglalkoznak, hanem a gazdasági növekedés és jólét fokozásával, továbbá az emberek egészségügyi, oktatási és szociális szükségleteivel miközben a környezetvédelemre is koncentrálnak.
A Magyarországon egyedülálló, online kurzus oktatói különböző egyetemekről érkezett szakemberek, akik a Fenntartható Fejlődési Célok különböző aspektusait elemzik.</t>
  </si>
  <si>
    <t>During the semester, students will learn about the 17 Sustainable Development Goals passed by the United Nations General Assembly's 2030 sustainable development agenda, which offer a better future for our planet as a whole and billions of people worldwide. The goals call for action by both developing and developed countries to end poverty, tackle inequality and climate change. The goals address not only the root causes of poverty, but also the enhancement of economic growth and prosperity, as well as people's health, education and social needs, while also focusing on environmental protection.
Professors of this unique online course are specialists from various universities who analyze several aspects of the UN Sustainable Development Goals.</t>
  </si>
  <si>
    <t>Tudása: Valós és reális ismeretekkel rendelkezik a fenntarthatóság és a globális problémák területén.Tisztában van a fenntarthatóság komplexitásával annak társadalmi, gazdasági, tudományos, érzelmi és etikai összefüggéseivel.
Képességei: Képes a tanulók életkori sajátosságaihoz, tudásszintjéhez és szociális hátteréhez igazodva magyarázatot adni a fenntarthatóság és a természeti környezet megőrzésével kapcsolatos természettudományos problémákra, összefüggésekre.
Attitűdje: Fontosnak ítéli meg a fenntarthatósági elveket, szemléletmódja ökotudatos.</t>
  </si>
  <si>
    <t>Knowledge: He has real and realistic knowledge in the field of sustainability and global problems. He is aware of the complexity of sustainability and its social, economic, scientific, emotional and ethical connections.
Skills: She is able to explain natural science problems and connections related to sustainability and the preservation of the natural environment in accordance with the age characteristics, knowledge level and social background of the students.
Attitude: She considers sustainability principles to be important, and her approach is eco-conscious.</t>
  </si>
  <si>
    <t>online írásbeli vizsga</t>
  </si>
  <si>
    <t>online written exam</t>
  </si>
  <si>
    <t xml:space="preserve">1. Kiss Ferenc-Vallner Judit: Környezettudományi alapismeretek, 2001.
2. Kiss Ferenc, Lakatos Gyula, Rakonczai János, Majer József: Környezettani
alapismeretek, 2011. (http://www.tankonyvtar.hu)
3. Kerényi Attila: Környezettan, 2003.
4. Rachel Carson: Néma tavasz, 1994 (1962).
5. Molnár Mónika-János István-Hörcsik Zsolt-Szabó Sándor: Principle of Life, EFOP-3.4.3-16-2016-00018
 „Tudásfejlesztés és –hasznosítás a Nyíregyházi Egyetemen” keretében fejlesztett elektronikus tananyag, 2018.
</t>
  </si>
  <si>
    <t>PKE9101</t>
  </si>
  <si>
    <t>Blokkszeminárium (szakmódszertani követő szeminárium)</t>
  </si>
  <si>
    <t xml:space="preserve"> A portfólió írás gyakorlati kérdései. Felkészülés az összefüggő iskolai gyakorlatra. A tanuló személyiségének fejlesztése, az egyéni bánásmód érvényesítése. Tanulói csoportok, közösségek alakulásának segítése, fejlesztése. A szakmódszertani- és a szaktárgyi tudás. A pedagógiai folyamat tervezése. A tanulás támogatása, szervezése, irányítása. A pedagógiai folyamatok és a tanulók értékelése. Kommunikáció, szakmai együttműködés és pályaidentitás. </t>
  </si>
  <si>
    <t>Practical issues of portfolio writing. Preparation for the connected school practice. Development of the student's personality, validation of individual treatment. Helping and developing student groups and communities. Methodology and subject knowledge. Planning the pedagogical process. Support, organization and management of learning. Evaluation of pedagogical processes and students. Communication, professional cooperation and career identity.</t>
  </si>
  <si>
    <t>tudása: Ismeri a kémia tantárgy tanításának céljait, a tantárgy tanításának meghatározó dokumentumait: a Nemzeti alaptantervet, a kerettanterveket és a vizsgakövetelményeket, átlátja ezeknek az oktatás tartalmi szabályozásában betöltött szerepét. Tisztában van a tervezéshez szükséges hiteles és megbízható információforrások körével, és azokkal a kritikai szempontokkal, amelyek ezek kiválasztásához és értékeléséhez szükségesek. A pedagógiai folyamat tervezésében szem előtt tartja a természettudományos tantárgyak egymásra épülését, alkalmazza a modern szakmódszertani megoldásokat.
képességei: Képes módszertani felkészültségére támaszkodva a tanítás-tanulás folyamatában meghatározott célokhoz, a tanulócsoportok sajátosságaihoz és az intézmény által biztosított lehetőségekhez alkalmazkodva kreatívan, alternatív lehetőségeket kínálva szakmailag megbízható és felelősségteljes döntést hozni.
attitűdje: Kész kollektív munkában részt venni a pedagógiai program, és azon belül a helyi tanterv kialakításában, és arra alapozza az önálló éves tematikus tervezési folyamatát. A tervezés során együttműködik kollégáival és a tanulókkal, alkotó módon építi be tervezőmunkájába az adott tanulócsoportban szerzett tapasztalatait.</t>
  </si>
  <si>
    <t>a gyakorlat teljesítése</t>
  </si>
  <si>
    <t>Szalay Luca: A kémiatanítás módszertana, Budapest 2015 (elektronikus jegyzet)
Tóth Zoltán: Korszerű kémia tantárgypedagógia híd a pedagógiai kutatás és  a kémiaoktatás között, Debrecen, 2015. (elektronikus jegyzet
Nagy Zs.-Sárik T.-Victor A.: Kémia tantárgypedagógia (jegyzet), Tankönyvkiadó, Budapest, 1988.
A 7.-10. osztályos tankönyvek, munkafüzetek, tanári kézikönyvek
Rózsahegyi M.-Wajand J.: 575 kísérlet a kémia tanításához, Nemzeti Tankönyvkiadó, 1998.
Nagy Zs.: A kémia tantárgypedagógia szaktudományi alapjai, Nyíregyházi Főiskola, házi jegyzet, 1999.</t>
  </si>
  <si>
    <t>PKE8001</t>
  </si>
  <si>
    <t>Szakmódszertani gyakorlat 1.</t>
  </si>
  <si>
    <t xml:space="preserve">Methodology Practice 1. </t>
  </si>
  <si>
    <t xml:space="preserve">A kémiatanítás tervezése, megvalósítása: a Nemzeti alaptanterv, a kerettantervek és a helyi tantervek funkciói és vonatkozó részei. A mindennapi élet kémiai vonatkozásainak megjelenítése az iskolai tananyagban. A hétköznapi és természeti jelenségek, valamint a legfontosabb ipari folyamatok kémiájának értelmezése. Tankönyv- és tanári segédkönyv bemutatók. A kémiatanításban használható digitális oktatási segédanyagok, adatbázisok alkalmazása. A modellalkotás szerepe, kémia köznevelésben tanított elméleti modelljei és az azok közötti helyes választás adott tématerületnek és életkornak megfelelően, valamint a többszörös elméleti modellek egyidejű kezelése. A kémiai fogalmak tanításának, tanulásának lehetőségei és nehézségei. A kémiai fogalmak sajátosságai. A tanulók fogalmi rendszere, a kialakítandó fogalmak egymásra építése. A mindennapi tapasztalatokon alapuló gondolkodás veszélyei. A fogalmi megértési problémák feltárása, a szükséges korrekciók elvégzése, mindezek konkrét példákon történő bemutatása.
</t>
  </si>
  <si>
    <t>tudása: Rendelkezik a kémia tantárgy tanításának a Nemzeti alaptantervben és a kerettantervben meghatározott ismeretanyagához szükséges korszerű ismeretekkel. Ismeri a kémiatudomány alapvető szakkifejezéseit. Átlátja a kémia ismeretrendszerét, törvényeit. Ismeri és képes alkalmazni a kémiatudomány jellemző ismeretszerző kutatási módszereit. Tisztában van a kémia társadalomban betöltött szerepével. Ismeri a kémiai törvények, jelenségek kapcsolatát más természettudományos tárgyakéval. Felkészült a kémia diszcplina területén az élethosszig tartó tanulásra, a szakirodalom kritikus értelmezésére, továbbá a legújabb kutatási eredmények megértésére és továbbítására.
képességei: Képes az alapvető természeti jelenségekben megnyilvánuló kémiai törvényszerűségek bemutatására. A tanulók életkori sajátosságaihoz alkalmazkodva képes kísérletekkel demonstrálni, kvalitatív, illetve elemi kvantitatív szinten értelmezni a kémia jelenségeit. Képes feltárni a különböző szakterületek tudás- és ismeretanyaga közötti összefüggéseket, és azok integrációjára. Képes az elméleti ismereteket gyakorlatban alkalmazni.
attitűdje: Elkötelezett és nyitott a kémia új eredményeinek megismerésére, értelmezésére, valamint az azokkal kapcsolatos ismeretterjesztésre. Kémiai és szakmódszertani felkészültségével kapcsolatban kész az önreflexióra. Nyitott a szakmai és módszertani megújulásra, fejlődésre, e területeken igénye van mind a folyamatos önképzésre, mind a rendszeres továbbképzésre. Elkötelezett a tanulók komplex gondolkodásának fejlesztése terén.</t>
  </si>
  <si>
    <t>Gyakorlati jegy: A gyakorlatokon való rendszeres részvétel. A félév során kiadott feladatok teljesítése. A félév során megírt két ZH</t>
  </si>
  <si>
    <t>PKE8002</t>
  </si>
  <si>
    <t>Szakmódszertani gyakorlat 2.</t>
  </si>
  <si>
    <t xml:space="preserve">Methodology Practice 2. </t>
  </si>
  <si>
    <t xml:space="preserve">A feladat- és problémamegoldás szerepe, célja, jelentősége a kémiai gondolkodás fejlesztésében. A számítások tanításának alapelvei, a kiindulási adatok sajátosságai, stratégiaváltás provokálása, nem szokványos feladatmegoldási stratégiák. A kémiatanítás különböző oktatási módszerei, (konstruktivista és kooperatív szemléletű oktatási módszerek, tanárközpontú módszerek, a tanulóközpontú módszerek), alkalmazásuk feltételei és az adott helyzetben optimális módszer kiválasztásának elvei. A tanítványok életkori sajátságaihoz illeszkedő tananyag-feldolgozási módszerek és gyakorlati képességfejlesztő eljárások. Projektmunkák és egyéni tanulói feladatok tervezése és szervezése. A tanulói aktivitás növelésének és a tantárgyi attitűdjavítás lehetőségei. A kémiaversenyek szerepe a közoktatásban, fontosabb versenyek elemzése. Az ismeretátadás és a képességfejlesztés egyensúlya, mint a természettudományos gondolkodás kialakításának és fejlesztésének feltétele.
</t>
  </si>
  <si>
    <t>The role, purpose, and importance of task and problem solving in the development of chemical thinking. The basic principles of teaching calculations, the peculiarities of the starting data, provoking a change of strategy, unconventional problem solving strategies. Different teaching methods of chemistry teaching (constructivist and cooperative teaching methods, teacher-centered methods, student-centered methods), the conditions of their application and the principles of choosing the optimal method in the given situation. Curriculum processing methods and practical skills development procedures that match the age characteristics of the students. Planning and organizing project work and individual student assignments. Possibilities of increasing student activity and improving subject attitudes. The role of chemistry competitions in public education, analysis of more important competitions. The balance of knowledge transfer and skill development as a condition for the formation and development of scientific thinking.</t>
  </si>
  <si>
    <t>tudása: Felkészült az áltudományos nézetek felismerésére és annak kezelésére. El tud helyezni térben és időben a kémiatudomány szempontjából releváns eseményeket, folyamatokat, jelenségeket, személyeket. Problémaközpontúan tudja rendszerezni az ismereteket. Fel tudja tárni jelenségek, folyamatok, anomáliák okait és következményeit, felismeri az ok-okozati összefüggéseket. Ismeri és tudatosan használja a kémiai ismereteket tartalmazó internetes portálokat, kutatási adatbázisokat
képességei: Képes az elméleti ismereteket gyakorlatban alkalmazni. Képes a kémia diszciplína területén önálló ismeretszerzésre, a kémiai szakirodalom értelmezésére, elemzésére, interpretációjára továbbá a legújabb kutatási eredmények nyomon követésére és felhasználására. Képes az adott szempontból lényeges és lényegtelen jelenségek megkülönböztetésére, az oksági viszonyok, az okok és következmények rendszerében való eligazodásra.
attitűdje: Elkötelezett és nyitott a kémia új eredményeinek megismerésére, értelmezésére, valamint az azokkal kapcsolatos ismeretterjesztésre. Kémiai és szakmódszertani felkészültségével kapcsolatban kész az önreflexióra. Nyitott a szakmai és módszertani megújulásra, fejlődésre, e területeken igénye van mind a folyamatos önképzésre, mind a rendszeres továbbképzésre. Elkötelezett a tanulók komplex gondolkodásának fejlesztése terén.</t>
  </si>
  <si>
    <t>PKE8003</t>
  </si>
  <si>
    <t>Szakmódszertani gyakorlat 3.</t>
  </si>
  <si>
    <t xml:space="preserve">Methodology Practice 3. </t>
  </si>
  <si>
    <t xml:space="preserve">Kémiai ismeretek felhasználása a környezetvédelemben, környezettudatos magatartás kialakítása. A fenntartható fejlődés és a zöldkémia alapelveinek megjelenítése a köznevelési kémia tananyagban. Kollaborációs tér, oktatástechnikai innováció, mesterséges intelligencia a közoktatásban. Multimédiás technikák ismerete és alkalmazásának lehetőségei a kémiaoktatásban a jelenségbemutatás, kísérletezés, modellezés, kiértékelés és az adatelemzés területén. Az információs és kommunikációs technológia által nyújtott új lehetőségek, és alkalmazásuk feltételei a tanítási órán, illetve a tanórán kívül. Digitális oktatási módban alkalmazható kollaborációs módszerek és oktatási segédanyagok. Oktatástechnikai innovációk, e-learning rendszerek és a velük integrálható alkalmazások, blended learning. A mesterséges intelligenciát (gépi tanulást) alkalmazó szoftverek használata az oktatásban. Infokommunikációs eszközök a kémiaoktatásban (kémiai kísérletek és mérések IKT eszközökkel; számítógépes molekulamodellek a kémiaoktatásban; kémiai alkalmazások mobileszközökön; web 2.0 alkalmazások az oktatásban; infografikák a szemléltetésben és összefoglalásban, virtuális laborok, szimulációk, molekulamodellezési applikációk, QR-kódok alkalmazása, szófelhők, mindezek konkrét példákon történő bemutatása és kritikai, ill. többszempontú megvilágítása).
</t>
  </si>
  <si>
    <t>tudása: Átlátja a kémia tanításának célját, a tanulók személyiség- és gondolkodás-fejlődésében játszott szerepét. Azonosítja a kémia tantárgy tanulási sajátosságait, megismerési módszereit, a fontosabb tanítási és tanulási stratégiákat. Ismeri a kémia tanításának korszerű munkaformáit és eszközeit, az infokommunikációs technológia felhasználásának lehetőségeit. Ismeri a kémia tanításának céljait, feladatait, a társadalomban betöltött szerepét a múltban és a jelenben. A kémiai ismeretek, fogalmak elsajátításával, valamint a kémiai irodalmak és interpretációk mérlegelésével, hipotézisek alkotásával fejleszti a tanulók elemző, problémamegoldó gondolkodását
képességei:Képes kiemelni egy adott témához tartozó lényeges ismereteket. Képes az oktatás során problémamegoldó technikák átadására (a tanulók életkori sajátosságaihoz és tudásszintjéhez igazodva). Képes a véleményét és értékelését logikus és tényeket tartalmazó érvekkel alátámasztani.
attitűdje:Elkötelezett és nyitott a kémia új eredményeinek megismerésére, értelmezésére, valamint az azokkal kapcsolatos ismeretterjesztésre. Kémiai és szakmódszertani felkészültségével kapcsolatban kész az önreflexióra. Nyitott a szakmai és módszertani megújulásra, fejlődésre, e területeken igénye van mind a folyamatos önképzésre, mind a rendszeres továbbképzésre. Elkötelezett a tanulók komplex gondolkodásának fejlesztése terén.</t>
  </si>
  <si>
    <t>PKE 8004</t>
  </si>
  <si>
    <t>Iskolai tanítási gyakorlatot kísérő szakmódszertani gyakorlat 1.</t>
  </si>
  <si>
    <t>Methodology Practice Following School Teaching Practice 1.</t>
  </si>
  <si>
    <t>A hallgató az órákon a tanítási gyakorlat során szerzett tapasztalatokat elemzi és értékeli, reflektálja. A megvalósított különböző tanítási módszereket és technikákat reflektálja. A tanítási-tanulási célokat és tartalmakat beépíti a napi gyakorlatba.  Megfigyeli az oktatási környezet és az osztálytermi dinamika hatásait a tanításra és a tanulásra. A tanult értékelési és visszajelzési módszerek gyakorlatba való átültetése is megtörténik.</t>
  </si>
  <si>
    <t>Tudása:Ismeri a modern pedagógiai elméleteket és azok gyakorlati alkalmazását. Tisztában van a különböző tanítási módszerekkel és azok hatékonyságával. Ismeri a tanulók motivációjának és fejlődésének támogatási lehetőségeit. Ismeri a tanítási gyakorlat során alkalmazható elemzési és értékelési lehetőségeket a szaktárgy sajátosságaihoz igazodva. Képességei: Képes a tartalmi szabályozóknak megfelelő tanítási órákat tervezni és megvalósítani. Képes alkalmazkodni a különböző tanulói igényekhez és osztálytermi helyzetekhez. Képes önállóan és reflektíven értékelni saját tanítási gyakorlatát. Attitűdje: Elkötelezett a folyamatos szakmai fejlődés iránt. Nyitott az új pedagógiai módszerek és technikák irányába.  Pozitív a hozzáállása a tanulók sokféleségéhez és egyéni szükségleteihez. Elhivatott a magas színvonalú, diákcentrikus oktatás iránt.</t>
  </si>
  <si>
    <t>PKE8005</t>
  </si>
  <si>
    <t>Iskolai tanítási gyakorlatot kísérő szakmódszertani gyakorlat 2.</t>
  </si>
  <si>
    <t>Methodology Practice Following School Teaching Practice 2.</t>
  </si>
  <si>
    <t xml:space="preserve">A  hallgató a tanítási gyakorlat során szerzett tapasztalatokat továbbfejleszti és elmélyíti. Alkalmazza a megismert hagyományos és digitális tanítási módszereket, technikákat.  Differenciálás, adaptivitás és oktatási innovációk, IKT eszközök felhasználását integrálja a tanítási gyakorlatába. Az oktatásban megismert kutatási módszerek és mérőeszközök alkalmazása. Az egyéni és csoportos tanulói értékelés, visszajelzés fejlesztése. A szaktárgyi módszertani sajátosságok elmélyítése. </t>
  </si>
  <si>
    <t>Tudása: Fejlett, korszerű ismeretekkel rendelkezik a pedagógiai elméletekről és azok gyakorlati alkalmazásáról. Digitális tanítási módszerek és technikák ismerete és gyakorlati alkalmazása.  Képességei: Képes komplex tanítási egységek tervezésére és megvalósítására. Képes innovatív módszereket és technológiákat alkalmazni a tanításban. Képes magabiztosan az oktatási kutatás és az adatalapú döntéshozatalra. Képes fejlett értékelési és visszajelzési technikák alkalmazására. Attitűdje: Elkötelezettség a pedagógiai innovációk és a technológiai eszközök használata iránt. Nyitottság a tanulási és tanítási folyamatok folyamatos fejlesztésére. Pozitív hozzáállás a kutatási eredmények és a gyakorlat összekapcsolására. Elhivatottság a tanulói siker és fejlődés támogatása iránt. A szaktárgyi sajátosságokat szem előtt tartja és alkalmazza.</t>
  </si>
  <si>
    <t xml:space="preserve"> PKE9001</t>
  </si>
  <si>
    <t>Iskolai tanítási gyakorlat 1.</t>
  </si>
  <si>
    <t>School Teaching Practice 1.</t>
  </si>
  <si>
    <t>A kurzus célja: A gyakorlóiskolában felkészülés tanulási folyamatok szakértő irányítására, a szaktárgy tanítására, a tanári szakképzettségekhez kapcsolódó tanórai és tanórán kívüli tevékenységekre a szakvezető, a szakmódszertant oktató támogatásával. A gyakorlat keretén belül a tanárjelölt hallgató önállóan tart szaktárgyi órai mikrotanítást és szaktárgyi tanórákat. Külön figyelmet kell fordítani a szaktárgy sajátos feladataira, a szaktárgyi ismeretek közvetítésére. Az ezekre történő felkészülés, óratervezetek megírása, egyeztetése a szakvezetővel, a tanítási órák megtartása és közös reflektálása történik a kurzus keretén belül. Megalapozza a tanítási  módszerek alapjait és a különböző munkaformákat.</t>
  </si>
  <si>
    <t>The aim of the course: to prepare for the expert management of learning processes, the teaching of the subject, and the in-class and extra-curricular activities related to the teaching qualifications, with the support of the subject leader and the subject teacher. Within the framework of the placement, the student teacher trainee will independently deliver subject-based micro-teaching and subject-based lessons. Particular attention will be paid to the specific tasks of the subject and the transfer of subject knowledge. Preparation for these, lesson planning, discussion with the subject leader, teaching and joint reflection will take place within the framework of the course. It lays the foundations for the teaching methods and the different ways of working.</t>
  </si>
  <si>
    <t xml:space="preserve">Tudása: A tanárjelölt hallgató tudja alkalmazni a szaktárgy tanításához szükséges módszertani és diszciplinális ismereteket.  
Képességei: A tanárjelölt hallgató képes alkalmazni a módszertani felkészítés során elsajátított tevékenységeket.  Képes jól átgondolt óratervet készíteni, majd kivitelezni, képes reflektálni. Szükség szerint képes a tervezettől eltérő módon is tanítani, azonnal módosítani a tervben leírtakat. Az ismeretlen tanár-diák helyzetre képességeihez mérten a felkészítésnek megfelelően reagál.
Attitűdje: A tanulók hatékony nevelésére és okatatására nyitottan tartja az óráit, reflektál a tanulói helyzetekre. 
</t>
  </si>
  <si>
    <t xml:space="preserve">gyakorlati jegy,                 A hallgató köteles az átgondolt, szakmailag precízen elkészített óratervét mellékletekkel, szemléltető anyagokkal/eszközökkel a tanítás előtt legalább 3 munkanappal hamarabb eljuttatni a szakvezetőjéhez. </t>
  </si>
  <si>
    <t xml:space="preserve">term grade,                                 the student is required to submit a well thought-out, professionally prepared lesson plan with annexes and illustrative materials/equipment to the course leader at least 3 working days before the lesson </t>
  </si>
  <si>
    <t>PKE 9002</t>
  </si>
  <si>
    <t>Iskolai tanítási gyakorlat 2.</t>
  </si>
  <si>
    <t>School Teaching Practice 2.</t>
  </si>
  <si>
    <t xml:space="preserve">A kurzus célja: A partnerintézményben megtörténik a szaktárgy tanítási folyamatainak tudatos, átgondolt tervezése, majd megtartása, egyéni és társas tapasztalatok szerzése. Külön figyelmet kell fordítani a szaktárgy sajátos feladataira, a szaktárgyi ismeretek közvetítésére és a dialektikus gondolkodásra nevelésre. Mindemellett tanórai és tanórán kívül végzett nevelési-tanítási tevékenység zajlik. A gyakorlat során a tanárjelölt alkalmazza a képzésének megfelelő köznevelési évfolyamokon a kerettantervi, a helyi tantervi tananyagot. A már begyakorlott módszerek és munkaformák mellett lehetőség szerint kipróbál projekt alapú oktatást, kollaboratív oktatást. A tanárjelölt hallgató oktatói sajátosságainak, egyéni elképzelésinek is teret adhat. </t>
  </si>
  <si>
    <t>The aim of the course: In the partner institution, subject teaching processes are consciously and thoughtfully planned and then carried out, and individual and peer experiences are gained. Particular attention is paid to the specific tasks of the subject, to the transfer of subject knowledge and to the education for dialectical thinking. In addition, there will be in-class and extra-curricular educational-teaching activities. During the traineeship, the teacher trainee will apply the curricula of the framework curriculum and the local curriculum in the grades of the general education classes corresponding to his/her training. In addition to the methods and forms of work already practised, they will try out project-based teaching and collaborative teaching where possible. The trainee teacher may also give scope to the teaching skills and individual ideas of the trainee teacher.</t>
  </si>
  <si>
    <t xml:space="preserve">Tudása: A tanárjelölt tudja alkalmazni a szaktárgy tanításához szükséges módszertani és diszciplinális ismereteket.  
Képességei: A tanárjelölt  képes alkalmazni a módszertani felkészítés során elsajátított tevékenységeket.  Képes jól átgondolt óratervet készíteni, majd kivitelezni, képes reflektálni. Szükség szerint képes a tervezettől eltérő módon is tanítani, azonnal módosítani a tervben leírtakat. Az ismeretlen tanár-diák helyzetre képességeihez mérten a felkészítésnek megfelelően reagál.
Attitűdje: A tanulók hatékony nevelésére és okatatására nyitottan tartja az óráit, reflektál a tanulói helyzetekre. 
</t>
  </si>
  <si>
    <t xml:space="preserve">gyakorlati jegy,                 a hallgató köteles az átgondolt, szakmailag precízen elkészített óratervét mellékletekkel, szemléltető anyagokkal/eszközökkel a tanítás előtt legalább 3 munkanappal hamarabb eljuttatni a szakvezetőjéhez </t>
  </si>
  <si>
    <t>PPP 9100</t>
  </si>
  <si>
    <t>Összefüggő egyéni iskolai gyakorlat</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</si>
  <si>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</si>
  <si>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</si>
  <si>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gyakorlati jegy </t>
  </si>
  <si>
    <t>A portfóliót a szaktárgyakhoz kapcsolódó két oktató bírálja, maximum 100 pontra,e két bírálat pontszámainak az átlaga alapján kerül megállapításra az érdemjegy. Ebben a bírálatban kérdések megfogalmazására is sor kerül,melyet a záróvizsgán, a portfólió védésen szükséges megválaszolni.</t>
  </si>
  <si>
    <t>The portfolio will be assessed by two lecturers for each subject, up to a maximum of 100 points, the average of these two assessments being the mark. This assessment will also include questions to be answered in the final examination, the portfolio defence.</t>
  </si>
  <si>
    <t>Kémiai versenyfeladatok</t>
  </si>
  <si>
    <t>A hallgatók megismerik az általános- és középiskolai kémia versenyeket, azok tipikus elméleti- és számításos feladatait, a megoldásokhoz szükséges fogalmakat, összefüggéseket és a gyakorlati feladatokhoz felhasznált eszközöket. Ezek alapja a feladatok megértése, és a többi tantárgyban tanultak alkalmazása a feladatok megoldásához. A feladatok kiterjednek a szervetlen-, szerves-, analitikai-, fizikai-kémiai, az alkalmazott- és a környezeti kémiára, valamint a kémia történetének magyar vonatkozásaira, és ezek hogyan vannak beágyazva az integrált természettudományos szemléletbe. A gyakorlati versenyek a logikai-, kombinatív készségek és az eszközhasználat mellett a manuális készségek fejlesztését is igénylő elemzésben kell jártasságot szerezni.</t>
  </si>
  <si>
    <t>Students learn about elementary and high school chemistry competitions, their typical theoretical and calculational tasks, the concepts and relationships required for solutions, and the tools used for practical tasks. These are based on understanding the tasks and applying what you have learned in the other subjects to solve the tasks. The tasks cover inorganic, organic, analytical, physical-chemical, applied and environmental chemistry, as well as the Hungarian aspects of the history of chemistry, and how they are embedded in the integrated natural science approach. In the practical competitions, in addition to logical and combinative skills and the use of tools, one must acquire proficiency in analysis, which also requires the development of manual skills.</t>
  </si>
  <si>
    <r>
      <t>Tudás:</t>
    </r>
    <r>
      <rPr>
        <sz val="11"/>
        <color rgb="FF000000"/>
        <rFont val="Arial"/>
        <family val="2"/>
        <charset val="238"/>
      </rPr>
      <t xml:space="preserve"> Ismeri az áltanos kémia összefüggéseit. Érti és alkalmazza a kémiai egyenlet jelentéseit, rendezésének alapelveit. Érti és tudja kiszámítani az egyensúlyi állandót az egyensúlyi koncentrációkból. Érti a pH-val kapcsolatos alapfogalmakat és összefüggéseket erős és gyenge savak, illetve bázisok esetén; Érti az elektromotoros erő fogalmát, az elektrokémiai ismereteket tudja alkalmazni a redoxi folyamatok irányának becslésére, a Faraday-törvényekkel kapcsolatos feladatok megoldására. Érti és alkalmazza szerves kémiai ismereteit a szerves kémiai feladatok megoldására. </t>
    </r>
    <r>
      <rPr>
        <b/>
        <sz val="11"/>
        <color rgb="FF000000"/>
        <rFont val="Arial"/>
        <family val="2"/>
        <charset val="238"/>
      </rPr>
      <t>Képesség:</t>
    </r>
    <r>
      <rPr>
        <sz val="11"/>
        <color rgb="FF000000"/>
        <rFont val="Arial"/>
        <family val="2"/>
        <charset val="238"/>
      </rPr>
      <t xml:space="preserve"> Tudja, hogyan kell adott összetételű oldatot készíteni. Alkalmazni tudja a megismert alapelveket kémiai egyenleteket rendezésénél, a sztöchiometriai számításokban. Alkalmazni tudja az egyensúlyi koncentráció és a kiindulási koncentráció, valamint az átalakulási százalék közti kapcsolatot. Képes a sav–bázis titrálással kapcsolatos feladatok megoldására. Tudja kiszámítani az elektromotoros erőt standardpotenciálokból. Tudja alkalmazni az elektrokémiai ismereteket (redoxi folyamatok irányának becslése) a sztöchiometriai számításokban, alkalmazni tudja számításaiban a Faraday-törvényeket. Képes megoldani szerves kémiai feladatokat. </t>
    </r>
    <r>
      <rPr>
        <b/>
        <sz val="11"/>
        <color rgb="FF000000"/>
        <rFont val="Arial"/>
        <family val="2"/>
        <charset val="238"/>
      </rPr>
      <t>Attitüd:</t>
    </r>
    <r>
      <rPr>
        <sz val="11"/>
        <color rgb="FF000000"/>
        <rFont val="Arial"/>
        <family val="2"/>
        <charset val="238"/>
      </rPr>
      <t xml:space="preserve"> Elkötelezett a pontos munkavégzés mellett a kémiai gyakorlatok során. Nyitott a körülöttünk lévő világ megismerésére. Törekszik a naprakész, szakszerű és pontos kémiai problémamegoldásra. Törekszik a társaival történő együttműködésre a kísérletek megtervezésében és az ahhoz kapcsolódó számítási feladatok megoldásában. </t>
    </r>
    <r>
      <rPr>
        <b/>
        <sz val="11"/>
        <color rgb="FF000000"/>
        <rFont val="Arial"/>
        <family val="2"/>
        <charset val="238"/>
      </rPr>
      <t>Autonómia, felelősség:</t>
    </r>
    <r>
      <rPr>
        <sz val="11"/>
        <color rgb="FF000000"/>
        <rFont val="Arial"/>
        <family val="2"/>
        <charset val="238"/>
      </rPr>
      <t xml:space="preserve"> Munkája során önállóan képes megoldani a felmerülő kémiai problémákhoz kapcsolódó számítási feladatokat. A tevékenysége megkezdése előtt számítással ellenőrizni képes a kísérletek, gyakorlatok, berendezések biztonságos működését.</t>
    </r>
  </si>
  <si>
    <t>A kémiai reakció típusai, lejátszódásának feltételei, reakciósebesség. Reakcióhő. A kémiai egyensúly és alkalmazási lehetőségei. Az elektrokémia alapjai.
Laboratóriumi gyakorlat: A legfontosabb laboratóriumi eszközök. Alapvető laboratóriumi műveletek, mérések. Egyszerű preparátumok előállítása. Kémiai számolási feladatok.</t>
  </si>
  <si>
    <t>A szervetlen vegyületek fizikai és kémiai tulajdonságainak elsajátítása, az előfordulásukra, előállításukra és felhasználásukra vonatkozó ismeretek megszerzése. A szervetlen vegyületek nevezéktana, csoportosítási lehetőségek, általános jellemzésük, fizikai- és kémia tulajdonságaik, kötéstípusok. A leggyakoribb laboratóriumi és ipari előállítási módszerek. Előfordulásuk, felhasználásuk, biológiai szerepük, a környezetre kifejtett hatásuk. Az egyes vegyületcsoportok részletes megismerése: előfordulásuk, fizikai- és kémiai tulajdonságuk, előállításuk, felhasználásuk alapján. A szervetlen vegyületek fizikai-, kémiai tulajdonságainak és laboratóriumi előállítási módszereinek gyakorlati megismerése. Az önálló kísérleti munka fejlesztése, a megfigyelések készségszintű értelmezése. A szervetlen vegyületek fizikai-, kémiai tulajdonságainak és laboratóriumi előállítási módszereinek gyakorlati megismerése. Az önálló kísérleti munka fejlesztése, a megfigyelések készségszintű értelmezése. Kémiai számolási feladatok.</t>
  </si>
  <si>
    <r>
      <t xml:space="preserve">A szerves kémia alapelvei. A IUPAC nomenklatura. Szerves vegyületek konstituciója és konfigurációja. A szerves vegyületek molekula szerkezetének vizsgálata. Elektron-eltolódási elmélet. Induktív és mezomer hatások. Szénhidrogének. Alkánok. Cikloalkánok. Szteránvázas vegyületek. Telítetlen szénhidrogének – alkének, diének, poliének, izoprénvázas vegyületek, acetilén szénhidrogének. Aromás szénhidrogének. AN, AE, AR, SE, SR reakció mechanizmusok. A szénhidrogének halogénszármazékai. A szénhidrogének hidroxilszármazékai. Egy és többértékű alkoholok. Enolok. Fenolok. </t>
    </r>
    <r>
      <rPr>
        <strike/>
        <sz val="11"/>
        <color rgb="FFFF0000"/>
        <rFont val="Arial"/>
        <family val="2"/>
        <charset val="238"/>
      </rPr>
      <t xml:space="preserve">
</t>
    </r>
    <r>
      <rPr>
        <sz val="11"/>
        <color indexed="8"/>
        <rFont val="Arial"/>
        <family val="2"/>
        <charset val="238"/>
      </rPr>
      <t xml:space="preserve">
</t>
    </r>
  </si>
  <si>
    <t>Ismeri a szerves kémia alapvető szakkifejezéseit. Megszerzett tudásával képes a szerves világ anyagainak, alapvető törvényszerűségeinek megismertetésére. Értelmezni tudja a reakciókészséget a kémiai kötés elektronelmélete és a térkémiai szemléletmód alapján. Elsajátítja a laboratóriumi alapműveleteket és vegyszerkezelési ismereteket. Törekszik arra, hogy önképzése folyamatos és
szakmai céljaival megegyező legyen.</t>
  </si>
  <si>
    <t>A kollokvium típusa: szóbeli és írásbeli. A vizsgára bocsátás feltétele: a félév közbeni és/vagy félév végi zárthelyi dolgozat 50%-os teljesítése.</t>
  </si>
  <si>
    <t>Villányi Attila: Ötösöm lesz kémiából, Műszaki Könyvkiadó, Budapest, 2002. Villányi Attila: Kémia a kétszintű érettségire, Kemavill Bt., Budapest, 2005. Dr. Rózsahegyi Márta, Dr. Wajand Judit: Rendszerező kémia mintapéldákkal, feladatokkal, Mozaik Kiadó, Szeged, 1992</t>
  </si>
  <si>
    <t xml:space="preserve">Ajánlott: Salil K Ghosal, Shyamal K Sanyal, Siddharthara Datta: Introduction to Chemical Engineering, Mcgraw Hill Higher Education, 2011, ISBN 0074601407  Ruiz-Mercado G., Cabezas H.: "Sustainability in the design, synthesis and analysis of chemical engineering processes", Elsevier, 2016. </t>
  </si>
  <si>
    <t>gyakorlati jegy: A gyakorlatokon való rendszeres részvétel. A félév során kiadott feladatok teljesítése. A félév során megírt két ZH</t>
  </si>
  <si>
    <t>A 7.-10. osztályos tankönyvek, munkafüzetek, tanári kézikönyvek
Rózsahegyi M.-Wajand J.: 575 kísérlet a kémia tanításához, Nemzeti Tankönyvkiadó, 1998</t>
  </si>
  <si>
    <t>Az analitikai kémia feladatai, jelentősége és módszerei. Az analitikai jel fogalma. Az analitikai reakciók típusai, érzékenysége, szelektivitása. Mintavétel, tárolás, minta előkészítési eljárások. Minőségi analízis. Oldategyensúlyi rendszerek általános kezelése és kvantitatív leírása. Sav-bázis, komplexképződési, csapadékképződési és redoxi reakciók alkalmazása az analitikai kémiában. Oldatok pH-jának számítása és komplex egyensúlyokhoz kapcsolódó számítások. Egyszerű és összetett minőségi analízis. Az ionok (kationok és anionok) jellemző reakcióinak és elválasztási lehetőségeinek gyakorlása. Ismeretlen összetételű oldatok és anyagok azonosítása. Tömeg szerinti analízis. Klasszikus elválasztási módszerek: fázisátalakulással, fázison belüli, membrános és új fázis képződésével járó eljárások. Elektrokémiai, extrakciós és kromatográfiás elválasztási módszerek. Termoanalitika, differenciál termikus analízis, termogravimetria és egyéb eljárások. Analitikai kémiai számítások.</t>
  </si>
  <si>
    <t>Térfogatos (sav-bázis komplexképződési, csapadékképződési és oxidációs-redukciós titrálások) és tömeg szerinti elemzés. Mérőoldatok készítése, faktorozása. Analitikai számítások és példa megoldások. Vékonyréteg-, papír-, ioncserés oszlopkromatográfiás és extrakciós elválasztások. Potenciometriás és konduktometriás titrálások, mennyiségi meghatározások elvégzése. Ionszelektív elektród alkalmazása. Ultraibolya és látható spektrofotometria alkalmazása az anyagvizsgálatban és a speciációs nyomelemzésben. A spektrofotometria méréstechnikák megismerése. Lángtechnikás atomabszorpciós mérések oldatokból. Modern kromatográfiás technikák megismerése. Műszeres analitikai módszerek alapjai: atomspektroszkópiás eljárások, röntgen emissziós spektrometria, molekula spektroszkópiai módszerek. Fluoreszcencia spektrometria, tömegspektrometria, NMR, ESR. Elektroanalitikai eljárások: voltammetriás módszerek, potenciometria, konduktometria, elektrogravimetria. Ionometria. Radioanalitika. Biokémiai analitikai módszerek. Automatikus és folyamatos mérőrendszerek. Az analitikai mérés hibája. Statisztikai módszerek az analitikában. Minőségbiztosítás. Kemometria alkalmazása az analitikai kémiában. Az analitikai mérési eredmények feldolgozása, megadása. Analitikai kémiai számítások.</t>
  </si>
  <si>
    <t>A termodinamika főtételei. Termokémia. Termodinamikai potenciálfüggvények, a kémiai potenciál. Egy- és többkomponensű rendszerek leírása. Kémiai reakciók egyensúlya. Homogén és heterogén reakciók kinetikája, katalízis. Transzportfolyamatok. Elektrokémia: elektrolitok termodinamikája, elektrolitok vezetése, elektródok és galvánelemek, elektródfolyamatok kinetikája. Korrózió és korrózióvédelem. Molekuláris kölcsönhatások. Kondenzált fázisok szerkezete. A határfelületek fizikai kémiája, kolloid rendszerek. Kémiai számítások.</t>
  </si>
  <si>
    <t>The laws of thermodynamics. Thermochemistry. Thermodynamic potential functions, the chemical potential. Description of single and multi-component systems. Equilibrium of chemical reactions. Kinetics of homogeneous and heterogeneous reactions, catalysis. Transport processes. Electrochemistry: thermodynamics of electrolytes, conductivity of electrolytes, electrodes and galvanic elements, kinetics of electrode processes. Corrosion and corrosion protection. Molecular interactions. Structure of condensed phases. Physical chemistry of interfaces, colloidal systems. Chemical calculations.</t>
  </si>
  <si>
    <t>Karbonsavak. Monokarbonsavak. Dikarbonsavak. Karboxilcsoportban helyettesített karbonsavszármazékok, karbonsav észterek, karbonsav amidok. Gliceridek. Szénhidrogén csoportban helyettesített karbonsavszármazékok. Poliamidok. Szénsavszármazékok. Bioszerves kémia legfontosabb vegyületei. Heterociklusos vegyületek. (Furán, pirrol, fiofén. Piridin. Diazinok.) Szénhidrátok. Monoszacharidok. (Csoportosítás. Glükóz, fruktóz, galaktóz.) Diszacharidok (Maltóz, szacharóz, cellobióz, laktóz). Oligoszacharidok. Poliszacharidok. (Keményítő, cellulóz). Aminosavak. (a-aminosavak és fehérjék kapcsolata. Nukleinsavak. Nukleozidok és nukleotidok. Purin és pirimidin bázisok. Alkaloidok, gyógyszerek, narkotikumok. Fontosabb alkaloidok hatása, előfordulásuk a természetben. Szerves kémiai számítások.</t>
  </si>
  <si>
    <t xml:space="preserve">Carboxylic acids: mono, dicarboxylic acids, carboxylic acid derivatives, esters, amides, glycerides. Important bioorganic compounds, heterocycles, saccharides, mono, di, oligo and polysaccharides. Amino acids, peptides, proteins, nucleic acids. Purine and pyrimidine bases. Alkaloids, drugs, pharmaceuticals. Organic chemistry calculations.
</t>
  </si>
  <si>
    <t>A radioaktív sugárzás és anyag kölcsönhatásai. Magreakciók. Atomreaktorok. Környezeti radioaktivitás. A sugárzás kémiai és biológiai hatásai, kimutatása és mérése. Az elektronszerkezet kvantummechanikai értelmezésének alapjai. Kémiai számítások.</t>
  </si>
  <si>
    <t>Interactions between radioactive radiation and matter. Nuclear reactions. Nuclear reactors. Environmental radioactivity. Chemical and biological effects, detection and measurement of radiation. Fundamentals of the quantum mechanical interpretation of the electronic structure. Chemical calculations.</t>
  </si>
  <si>
    <t xml:space="preserve">Fizikai kémiai mérések: pH-metria, kalorimetria, spektrofotometria, konduktometria (különös tekintettel a köznevelésben is megvalósítható mérésekre). Kolloidok vizsgálata. Számolási feladatok.
</t>
  </si>
  <si>
    <t>Physico-chemical measurements: pH-metry, calorimetry, spectrophotometry, conductometry (especially with regard to measurements that can also be implemented in public education). Examination of colloids. Calculation tasks.</t>
  </si>
  <si>
    <t>terepi jegyzőkönyv, szóbeli számonkérés</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</si>
  <si>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</si>
  <si>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</si>
  <si>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Tudása: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Képességei: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Attitűdje: szociális érzékenység, segítőkészség jellemzi. Személyes példamutatással segíti a tanulókat a demokratikus gondolkodás, a fenntarthatóság melletti elköteleződésben. Elkötelezett a nemzeti és európai kultúra értékei mellett.     </t>
  </si>
  <si>
    <t xml:space="preserve">
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
</t>
  </si>
  <si>
    <t>a félév során választott feladatok (4-6) írásban történt rögzítése, bemutatása</t>
  </si>
  <si>
    <t>in the course of the semester, recording a number of tasks (4-6 ones) in writing and presenting them</t>
  </si>
  <si>
    <t>Borsodi Csilla Noémi: Az iskola mint iskolaszervezet. In: Falus Iván-Szűcs Ida (szerk.): A gyakorlótól a szakmai fejelsztő iskoláig. EKKE, Líceum Kiadó, Eger, 2021.52-90.  ISBN 978-963-496. Hunya Márta: Reflektív pedagógus - reflektív gyakorlat. Oktatáskutató és Fejlesztő Intézet, Budapest 2014. http://www.ofi.hu/publikacio/reflektiv-pedagogus-reflektiv-gyakorlat. Somogyvári Lajos: Pedagógiai kommunikáció. Egyetemi jegyzet. Veszprém, 2021. ISBN: 978-963-396-190-2 Vámos Ágnes (szerk.) Tanuló pedagógusok és az iskola szakmai tőkéje. ELTE Eötvös Kiadó, Budapest, 2016. ISBN 978-963-284-805-1</t>
  </si>
  <si>
    <t xml:space="preserve">A tanári professzió rövid hazai története, a tanári munka jelenlegi dimenziói, jellemzői, a kompetencia alapú oktatás elterjedésének hatása a tanári szerep átalakulására. Az új szerepelvárásokra reflektáló, kibővített szereprepertoárt tartalmazó pedagógus professziógramok, a szakirodalomban megjelenő új szerepmetaforák. A jelenlegi tanárképzés rendszerét meghatározó pedagóguskompetenciák, az egyes kompetenciaterületek tartalma. 
A tanárok munkáját megnehezítő tényezők a jelenkori köznevelés rendszerében. A tanárok osztálytermi viselkedését, hatékonyságát befolyásoló tényezők. A „jó tanár” fogalmának meghatározási kísérletei. A tanári nyelvhasználat sajátosságai, a segítői szerepkomponens növekvő dominanciájának hatása a tanárok nyelvhasználatának alakulására. 
A pedagógiai tervezés forrásai, a tervkészítés szintjei. Tanári és tanulói tervek, tanári és tanulói önállóság a tervezésben. A tanári tervezés mikroszintű dokumentumai (tanmenet, tematikus terv, óravázlat). A tanári tervezés nanoszinten: az egyes diákokra szabott tervek elkészítésekor figyelembe veendő szempontok. A hatékony tanítás-tanulási folyamatot segítő taneszköz-kiválasztás szempontjai.
</t>
  </si>
  <si>
    <t xml:space="preserve">A brief history of the teaching profession in Hungary, the current dimensions and characteristics of teaching work, the impact of the spread of competency-based education on the transformation of the teaching role. Teacher job descriptions reflecting the new role expectations and including an expanded role repertoire, new role metaphors appearing in the literature. The teacher competencies that determine the current teacher training system, the content of each competency area. Factors complicating teachers' work in the current public education system. Factors affecting teachers' classroom behavior and efficiency. Attempts to define the concept of a "good teacher". The characteristics of teachers' language use, the influence of the increasing dominance of the supporting role component on the evolution of teachers' language use.
Sources of pedagogical planning, levels of planning. Teacher and student plans, teacher and student independence in planning. Micro-level documents of teacher planning (curriculum, thematic plan, lesson plan). Teacher planning at the nano level: aspects to be taken into account when creating plans tailored to individual students. Aspects of the selection of teaching aids that support the effective teaching-learning process.
</t>
  </si>
  <si>
    <t xml:space="preserve">Tudása: A hallgató ismeri a tanári professzió történeti alakulásának főbb állomásait, a jelenlegi hazai tanárképzés céljait és a tanári munka összetevőit. Tisztában van a tanárképzést meghatározó pedagóguskompetenciák rendszerével, az egyes kompetenciaterületek tartalmának alakulását meghatározó társadalmi elvárásokkal, szükségletekkel. Ismeri a tanári hivatás jogi és etikai szabályait, normáit. Széles körű tájékozottsággal rendelkezik a tanári nyelvhasználat jellemzőiről, a hatékony tanári szerepmegvalósítást támogató kommunikáció eszköztáráról. Ismeri a pedagógiai tervdokumentumok felépítését, rendeltetését, tisztában van a pedagógiai tervezés során mérlegelésre kerülő szempontokkal. 
Képességei: A hallgató képes az egyes kompetenciaterületek tartalmát „lefordítani” a pedagógiai gyakorlat „nyelvére”, képes az iskolai jelenségvilág többoldalú megközelítésre épülő, komplex elemzésére. Fel tudja ismerni a saját képességeiben megmutatkozó deficiteket, el tud jutni az önnevelésnek arra a fokára, amelyen saját szakmai képességei fejlesztését tudatosan és folyamatosan végzi. Képes a tárgyai körébe tartozó témák tanórai feldolgozásának menetét és módszereit átgondoltan, többféle szempontot figyelembe véve megtervezni, terveit a pedagógia szaknyelvén megfogalmazni. 
Attitűdje: A hallgató kellő kritikával szemléli a saját pedagógiai nézeteit, és képes rugalmasan alakítani a pedagógiai nézetei és a lehetséges pedagógusszerepek közti kapcsolatokat. Képes elfogadni más pedagógiai nézeteket együttműködő helyzetekben, és a saját pedagógiai tapasztalatait feldolgozni a tanult elemző módszerek alkalmazásával.
</t>
  </si>
  <si>
    <t xml:space="preserve">Knowledge: The student knows the main stages of the historical development of the teaching profession, the goals of the current Hungarian teacher training and the components of the teacher's work. He/she is aware of the system of teacher competencies that determine teacher training, the social expectations and needs that determine the development of the content of individual competence areas. He/she knows the legal and ethical rules and standards of the teaching profession. He/she has extensive knowledge of the characteristics of teachers' use of language, and the toolbox of communication supporting the effective implementation of his/her role as a teacher. Knows the structure and purpose of pedagogical planning documents, is aware of the aspects to be considered during pedagogical planning.
Skills: The student is able to "translate" the content of each competence area into the "language" of pedagogical practice, and is able to perform a complex analysis of school phenomena based on a multifaceted approach. He/she can recognize the deficits in his own abilities, he/she can reach the level of self-education at which he/she develops his/her own professional abilities consciously and continuously. He/she is able to thoughtfully plan the process and methods of classroom processing of the topics within his/her subject area, taking into account several aspects, and formulate his/her plans in the language of pedagogy.
Attitude: The student views with sufficient criticism his /her pedagogical thinking and is able to flexibly shape the relationships between his /her own pedagogical views and possible teacher roles. Able to accept other pedagogical views in collaborative situations and to process one's own pedagogical experience using learned analytical methods.
</t>
  </si>
  <si>
    <t xml:space="preserve">A vizsgára bocsátás feltétele a szemináriumi feladatok sikeres teljesítése, valamint egy (oktatói irányítással meghatározott) téma esszé formájú kidolgozása. 
</t>
  </si>
  <si>
    <t>The condition for admission to the exam is the successful completion of the seminar tasks, as well as the development of a topic in the form of an essay (determined by the instructor).</t>
  </si>
  <si>
    <t xml:space="preserve">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(2010): Bevezetés a tanári mesterségbe. Debreceni Egyetemi Kiadó, Debrecen. ISBN: 963-3180-279
4. Vincze Tamás (2000): Attitűd és nyelvhasználat. Új Pedagógiai Szemle, 50 (7-8), 40-47.
5. Zrinszky László (1994): Pedagógusszerepek és változásaik. ELTE, Budapest. ISBN: 978-963-462-896-6.
</t>
  </si>
  <si>
    <t>A kurzus célja a pedagógusjelölt önismeretének fejlesztése és énképének formálása a pedagógus kompetenciák mentén. A saját kommunikáció fő jellegzetességeinek tudatosítása, a különböző kommunikációs stratégiák előnyeinek és hátrányainak megismerése. A kurzus során kialakításra kerül az érzelmi intelligencia fejlesztésével a sokszínű tanulók iránti érzékenység, valamint többek között az empátia, a tolerancia és az asszertivitás fejlesztése.Önismeret,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</si>
  <si>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aim of the course is to develop the teacher candidate's self-awareness and self-image along the teacher competences. Awareness of the main characteristics of one's own communication, the advantages and disadvantages of different communication strategies. The course will develop sensitivity to diverse learners through the development of emotional intelligence, empathy, tolerance and assertiveness, among others. 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</si>
  <si>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Tudása: A szakképzett tanár ismeri a tanári pályához kapcsolódó készségeket, ezek fogalmait. Ismeretekkel rendelkezik a reflektív gondolkodás szerepéről a szakmai fejlődésben. 
Képességei:A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Attitűdje: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</si>
  <si>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kurzuson való aktív részvétel és beadandó dolgozat: önreflektív beadandó dolgozat készítése  a kurzusról</t>
  </si>
  <si>
    <t>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</si>
  <si>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</si>
  <si>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</si>
  <si>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t>
  </si>
  <si>
    <t>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</si>
  <si>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</si>
  <si>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</si>
  <si>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</si>
  <si>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A pedagógiai kultúra fogalma, az ismeretalapú pedagógiai kultúra eszköztelensége és elégtelensége a jelenkor kihívásainak és problémáinak fényében, a kompetencia dominanciájú pedagógiai kultúra és iskola hosszú távú hatásai.  A felmerülő problémákra korábban adott válaszok devalválódásának oki háttere, a hagyományos pedagógiai kultúra eszköztárának és fogalomrendszerének elavulása, konkrét példák elemzésével. 
A pedagógiai ízlés fogalma, példák a szakmai ízlésformálás eszközeire és lehetőségeire. A pedagógiai alkotóképesség kiteljesedését támogató kompetenciák, az alkotó tanárrá válást ösztönző rendszer- és intézményi szintű tényezők, a sikeres mikro- és mezoszintű pedagógiai innovációk háttere. A nagy hatású tanáregyéniségek sikerének lehetséges magyarázatai – diákjaik nyilatkozatainak elemzéséből kibontva. 
A személyesség, az elfogadás és a partnerség értékeinek jelentősége a tanulás támogatásában. A kritikus gondolkodás kialakítását és fejlesztését segítő iskolai környezet és tanári mentalitás jellemzői. A kreativitás fejlesztését támogató tényezők: az alkotó légkör megteremtésének feltételei és lehetőségei. A pedagógus önképzésének lehetséges formái és forrásai. A pedagógus munkáját segítő szakirodalom megfelelő mélységű feldolgozásának módja. A tanuló fejlesztését segítő egyéb szakemberekkel való sikeres együttműködés biztosítékai. A pedagógus támogató szakmai kapcsolatrendszerének kialakítása, a szakmai kommunikáció alkalmai és fórumai. Inspirációs források a pedagógusok munkájában.
</t>
  </si>
  <si>
    <t xml:space="preserve">The concept of pedagogical culture, the ineffectiveness and inadequacy of knowledge-based pedagogical culture in the light of the challenges and problems of the present, the long-term effects of competence-dominated pedagogical culture and school.  The causal background of the devaluation of the previously given answers to the emerging problems, the obsolescence of the toolbox and conceptual system of the traditional pedagogical culture, with the analysis of specific examples. 
The concept of pedagogical taste, examples of the tools and possibilities of professional taste formation. Competencies that support the fulfillment of pedagogical creativity, system and institutional level factors that encourage becoming a creative teacher, the background of successful micro- and meso-level pedagogical innovations. Possible explanations for the success of high-impact teachers - extracted from the analysis of their students' statements.
The importance of the values of personality, acceptance and partnership in supporting learning. Characteristics of the school environment and teacher's mentality that help the formation and development of critical thinking. Factors supporting the development of creativity: conditions and possibilities for creating a creative atmosphere.
Possible forms and sources of the teacher's self-education. A way to properly process the literature that helps the teacher's work. Guarantees of successful cooperation with other professionals helping the student's development. Establishing the teacher's supportive professional relationship system, opportunities and forums for professional communication. Sources of inspiration in the work of teachers.
</t>
  </si>
  <si>
    <t xml:space="preserve">Tudása: A hallgató tisztában van a kompetencia alapú pedagógiai kultúra alapelveivel, ismeri ennek a kultúrának az eszköztárát és módszertanát. Tudatában van azoknak a rendszer- és intézményi szintű tényezőknek, amelyek szakmai alkotóképessége kibontakoztatását segítik és az iskolai pedagógiai innovációk motorjául szolgálnak. Ismeri a szakmai önképzés lehetséges formáit és fő forrásait. Tisztában van mindazokkal a tényezőkkel, amelyek szakmai kapcsolatrendszerének alakulását döntően befolyásolják.  
Képességei: Képes a megtanult módszerek hatékony alkalmazására, az egyes módszerek alkalmazásában rejlő egyéb lehetőségek, hozadékok felismerésére. Képes a benne felmerült problémák és kérdések kapcsán eredményesen tájékozódni a pedagógiai szakirodalomban, képes az egyes szakmunkák színvonalának és jelentőségének helyes megítélésére. Képes a megismert új elvek és módszerek kapcsán a szakmailag korrekt véleményalkotásra, meglátásai szaknyelven történő megfogalmazására. 
Attitűdje: Tudatosan keresi, gyűjti az önképzés lehetőségeit, a szakmai önművelését támogató irodalmat. Kritikusan szemléli a különböző médiafelületeken népszerűsített pedagógiai elveket és módszereket, tartózkodik ezekkel kapcsolatban az elhamarkodott és kellő alap nélküli véleménynyilvánítástól. Csak akkor fejti ki vélekedését a megismert szakmai újításokról, amikor már megfelelő mélységben tájékozódott azok szemléleti hátteréről, alkalmazhatóságáról. Véleményformálása során igyekszik elfogulatlanul, tárgyilagosan és szakmailag jól alátámasztható érvek birtokában nyilatkozni az egyes újítások lehetséges előnyeiről és hátrányairól. 
</t>
  </si>
  <si>
    <t xml:space="preserve">Knowledge: The student is aware of the basic principles of the competence-based pedagogical culture, knows the tools and methodology of this culture. He/she is aware of the factors at the system and institutional level that help develop his/her professional creativity and serve as the engine of school pedagogical innovations. Knows the possible forms and main sources of professional self-education. He/she is aware of all the factors that decisively influence the development of his/her professional relationship system.
Skills: Able to effectively apply the learned methods, to recognize other opportunities and benefits inherent in the application of certain methods. He/she is able to find information effectively in the pedagogical literature regarding the problems and questions that have arisen in him/her, and he/she is able to correctly judge the quality and importance of individual professional works. He/she is able to form a professionally correct opinion in relation to the new principles and methods he/she has learned, and to formulate his/her insights in professional language.
Attitude: Consciously searches for and collects literature supporting self-education and professional self-cultivation. He/she takes a critical look at the pedagogical principles and methods promoted on various media platforms, and refrains from expressing hasty and unfounded opinions about them. He/she only expresses his/her opinion about the professional innovations he/she has learned about, when he/she has already learned in sufficient depth about their conceptual background and applicability. When forming his/her opinion, he/she tries to state the possible advantages and disadvantages of each innovation in an unbiased, objective and professionally supported way.
</t>
  </si>
  <si>
    <t xml:space="preserve">A gyakorlati jegy megszerzésének feltétele egy elemző dolgozat megírása pedagógusokkal készített interjúk alapján.   
</t>
  </si>
  <si>
    <t xml:space="preserve">The condition for completing the course is to write an analytical essay based on interviews with teachers.
</t>
  </si>
  <si>
    <t xml:space="preserve">1. Gajdics Sándor (2004): A pedagógiai kultúra és a pedagógiai minőség összefüggései. Fejlesztő Pedagógia, 15 (3), 18-30. 
2. Knausz Imre – Ugrai János (2015): A pedagógiai kultúraváltás lehetőségei. Miskolci Egyetemi Kiadó, Miskolc. ISBN: 978-615-5216-95-4
3. Nagy József (2005): A hagyományos pedagógiai kultúra csődje. Iskolakultúra, 15 (6-7), III-XI. 
4. Perjés István (2020): A cselekvően művelt élet tantervelméleti reprezentációi a pedagógiai kultúrában. In: Schwendtner Tibor – Schaffhauser Franz (szerk.): Bildung. Neveléstudományi és filozófiai megközelítések. L'Harmattan Kiadó, pp. 171-183. ISBN: 978-963-414-643-8
</t>
  </si>
  <si>
    <t>A kurzus célja, hogy a pedagógusjelölt betekintést nyerjen a pszichológia különböző területeibe, megismerkedjen a legfontosabb alapfogalmakkal, illetve az emberi személyiség fejlődésének általános kérdéseivel és törvényszerűségeivel. A hallgatók ismereteket szereznek a pszichológia rövid történetéről, önálló tudománnyá válásának előzményeiről, a különböző vizsgálati módszerekről és azok alkalmazásának lehetőségeiről. Átfogó képet kapnak a kognitív és pszichés fejlődést befolyásoló tényezőkkel kapcsolatban, valamint betekintést nyernek a megismerő folyamatok-, (érzékelés, észlelés, emlékezet, figyelem, gondolkodás, képzelet) valamint az érzelmek világának témakörébe is. Nagy hangsúly helyeződik az emberi személyiség pszichikus fejlődésének jellegzetességeire, a személyiségfejlődés fontosabb elméleteinek megismerésére (Freud, Erickson, Piaget), illetve a különböző fejlődéselméletekre. Ezen belül megismerkednek az egyes életkorok fejlődési jellegzetességeivel, valamint a szocializációs folyamatokkal és a társas jelenségek különböző vonatkozásaival. Megjelennek továbbá a különböző pszichológiai aspektusok a tanulást illetően, ismereteket szereznek a teljesítményről, a motivációról és az ezekhez kapcsolódó hatékony tanulási környezet szerepéről. A kurzus során bemutatásra kerülnek a modern pszichológiai irányzatok, és körvonalazódik a pszichológia tárgyának funkciója a tanári szerepkör vonatkozásában.</t>
  </si>
  <si>
    <r>
      <t>The aim of the course is to provide the teacher trainee with an insight into the different fields of psychology, the most important basic concepts, and the general issues and laws of human personality development. Students will learn about the brief history of psychology, its history as a science, the different methods of investigation and their applications. They get a global picture of the factors influencing cognitive and psychological development, and insights into the cognitive processes (perception, cognition, memory, attention</t>
    </r>
    <r>
      <rPr>
        <sz val="12"/>
        <color theme="1"/>
        <rFont val="Arial"/>
        <family val="2"/>
        <charset val="1"/>
      </rPr>
      <t>, thinking, imagination) and also into the</t>
    </r>
    <r>
      <rPr>
        <sz val="11"/>
        <color theme="1"/>
        <rFont val="Arial"/>
        <family val="2"/>
        <charset val="1"/>
      </rPr>
      <t xml:space="preserve"> </t>
    </r>
    <r>
      <rPr>
        <sz val="12"/>
        <color theme="1"/>
        <rFont val="Arial"/>
        <family val="2"/>
        <charset val="1"/>
      </rPr>
      <t>„field”</t>
    </r>
    <r>
      <rPr>
        <sz val="11"/>
        <color theme="1"/>
        <rFont val="Arial"/>
        <family val="2"/>
        <charset val="1"/>
      </rPr>
      <t xml:space="preserve"> of emotions. Special emphasis is placed on the characteristics of the physiological development of the human personality, the major theories of personality development (Freud, Erikson, Piaget), and the various theories of development</t>
    </r>
    <r>
      <rPr>
        <sz val="12"/>
        <color theme="1"/>
        <rFont val="Arial"/>
        <family val="2"/>
        <charset val="1"/>
      </rPr>
      <t>. This includes knowledge of the developmental characteristics of each age group, as well as of socialisation- and different aspects of social processes.</t>
    </r>
    <r>
      <rPr>
        <sz val="11"/>
        <color theme="1"/>
        <rFont val="Arial"/>
        <family val="2"/>
        <charset val="1"/>
      </rPr>
      <t xml:space="preserve">  The different psychological aspects of studying are also presented,</t>
    </r>
    <r>
      <rPr>
        <sz val="12"/>
        <color theme="1"/>
        <rFont val="Arial"/>
        <family val="2"/>
        <charset val="1"/>
      </rPr>
      <t xml:space="preserve"> they acquire kowledge about performance, motivation and the role of an effective learning environment in this context. The course introduces modern psychological tendencies and outlines the function of psychology as a subject in relation to the teaching role.</t>
    </r>
  </si>
  <si>
    <t xml:space="preserve">Tudás: Elsajátítja a pszichológia tudományos alapjainak ismeretanyagát. Birtokában van a személyiség- és fejlődéslélektanhoz kapcsolódó alapvető ismereteknek. Ismeri a különböző életkori szakaszokra vonatkozó sajátosságokat, érési-fejlődési jellegzetességeket. Alapvető ismeretei vannak azokkal a pszichológiai szemléletmódokkal kapcsolatban, melyek a tanulás céljával, a motivációval, valamint a teljesítménnyel és a hatékonysággal foglalkoznak. Megalapozott tudással rendelkezik a szocializációs-, társas-, csoportközi folyamatokról. Képesség: Képes a kurzus során tanult pszichológiai jelenségek felismerésére. A megalapozott ember- és gyermekismereti-, valamint a személyiségfejlődéssel és a fejlődéslélektannal kapcsolatos tudás birtokában, képes a megtapasztalt pedagógiai gyakorlatot, az iskola világának mindennapi realitását megfigyelni és tanulmányozni.
Képes valósághű képet kialakítani a tanulók világáról és fejlettségi szintjéről, pedagógiai szemléletében fejlődés megközelítést alkalmazni. Attitűd: Szükségesnek érzi tudása folyamatos bővítését, munkája során figyelembe veszi a tudományterület aktuális kutatási eredményeit és módszertani innovációit. Nyitott a személyiségfejlesztés sokrétű módszereinek megismerésére, empatikus, elfogadó a személyiségbeli különbözőségeket illetően. Szem előtt tartja a fejlődéslélektani törvényszerűségeket, figyelembe veszi az egyes életkori szakaszok sajátosságait. Nyitott a különböző tanulási közegekben megvalósuló szocializációs, támogató folyamatok lehetőségeinek megismerésére, elfogadja és érti azok működését.
</t>
  </si>
  <si>
    <t xml:space="preserve">Knowledge: Acquire a knowledge of the scientific foundations of psychology. Have a basic knowledge of personality and developmental psychology. Be familiar with the characteristics and developmental features of the different life stages. Have a basic knowledge of psychological approaches to studying goals, motivation, performance and efficiency
have a deep knowledge of socialisation, interpersonal processes and processes between groups. Skills: Be able to recognise the psychological concepts which have been studied during the course. With a deep knowledge of human and child cognition, personality development and developmental psychology, be able to observe and study the pedagogical practice they have experienced and the everyday realities of the school world. Be able to develop a realistic picture of the students' world and their development status, and to apply a developmental approach in their pedagogical practice. Attitude: Feels the need to continuously expand their knowledge, taking into account current research results and methodological innovations in the field of science. Is open to a wide range of methods of personality development, empathic and accepting of differences in personality. Is aware of the psychological and developmental dynamics and takes into account the specificities of each age group. Is open to the possibilities of socialisation and support processes in different learning environments and accepts and understands their functioning.
</t>
  </si>
  <si>
    <t>A vizsgára bocsátásnak nincs előfeltétele.</t>
  </si>
  <si>
    <t>There is no requirement for admission to examination.</t>
  </si>
  <si>
    <t xml:space="preserve">1. Rita L. Atkinson és mtsi: Pszichológia. Osiris - Századvég Kiadó, Budapest, ISBN 963 3897136
2. N. Kollár Katalin &amp; Szabó Éva (szerk.) (2004): Pszichológia pedagógusoknak. Osiris Kiadó, Budapest. ISBN 963 389672X
3. N. Kollár Katalin &amp; Szabó Éva (szerk.) (2017): Pedagógusok pszichológiai kézikönyve I-III. kötet. Osiris Kiadó, Budapest. ISBN 978 963 276 279 1
3. Tóth László (2000): Pszichológia a tanításban. Pedellus Tankönyvkiadó, Debrecen. ISBN: 963-9224-57-X 
4.	Vajda Zsuzsanna &amp; Kósa Éva (2005): Neveléslélektan. Osiris Kiadó, Budapest.  ISBN:9789633897287
</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</si>
  <si>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</si>
  <si>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</si>
  <si>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</si>
  <si>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</si>
  <si>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a félév során választott feladatok (6-8) írásban történt rögzítése, bemutatása</t>
  </si>
  <si>
    <t>In the course of the semester, recording a number of tasks (6-8 ones) in writing and presenting them</t>
  </si>
  <si>
    <t xml:space="preserve">1. K. Nagy Emese: A tanulók státuszhelyzetének kezelése. Sárospataki Pedagógiai Füzetek 28. https://real.mtak.hu/121756/1/55_70_K%20Nagy.pdf
2. K. Nagy Emese - Pálfi Dorina: Paradigmaváltás a pedagógusképzésben?Új Pedagógiai Szemle 2017. 1-2. 
3. Dudás Margit (2007): Tanárjelöltek belépő nézeteinek feltárása. In: Falus Iván (szerk.): A tanárrá válás folyamata. Gondolat Kiadó, Budapest. 46-120.
</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</si>
  <si>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</si>
  <si>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</si>
  <si>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</si>
  <si>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</si>
  <si>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</si>
  <si>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</si>
  <si>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Undergraduates should be familiar with the stages of group development and gain an understanding of the methodology for learning about and developing a group. Undergraduates should be familiar with the mapping of social relations within the group (e.g. sociometric methods). The aim of the course is to familiarise undergraduates with the social relations of groups and communities of students, the social formations within the group and the methods for detecting the hidden network of the group. Undergraduates should be familiar with pedagogical tools that strengthen group cohesion. </t>
  </si>
  <si>
    <t xml:space="preserve">Tudás: Ismerjék a csoportjelenségek értelmezési kereteit, a csoportfejlődés szakaszait, a pedagógus szerepét a csoportalakulására. Legyen ismeretük a csoportok megismerésének lehetőségeiről. Képesség: Képesek legyenek a csoportjelenségeket vizsgálni. Képesek legyenek a csoportnormák feltárására a megfigyelés módszerével. Képessé váljanak a szociometria módszerének használatára és az ebből származó adatok elemzésére. Attitűd: Fejlődésfókuszú gondolkodás jellemzi, törekszik a tanulócsoportok alakulását segíteni. Fontosnak tartják, hogy a tanulócsoportok szociális hálózatát megismerjék és fejlesszék. </t>
  </si>
  <si>
    <t xml:space="preserve">Knowledge: to know the framework for understanding group phenomena, the stages of group development, the role of the teacher in group formation. Have knowledge of the ways of understanding groups. Ability: to be able to analyse group phenomena. Be able to explore group norms through the method of observation. Be able to use the method of sociometry and analyse the resulting data. Attitude: developmentally focused thinking, seeking to facilitate the development of groups of students. They attach importance to understanding and developing the social network of the learning groups. </t>
  </si>
  <si>
    <t>Egy feladat elkészítése a kurzus során megismert módszerek/eszközök felhasználásával.</t>
  </si>
  <si>
    <t>Completion of a task using the methods / tools learned during the course.</t>
  </si>
  <si>
    <t>1. Mérei, F. (1988). Közösségek rejtett hálózata: A szociometriai értelmezés. Tömegkommunikációs Kutatóközp.. 2. Csepeli, Gy. (2014). Szociálpszichológia mindenkiben. Kossuth Kiadó. 3. Aronson, E. (2023). A társas lény. HVG Könyvek. 4. Bartha, Á. (2012). Csoportkohéziók és széttartó narratívák. Educatio, 21(2), 321-327.</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</si>
  <si>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</si>
  <si>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The visit is an opportunity to learn about the curricular and extracurricular (day care, specialised classes, leisure activities) educational work of a specialised public education institution. Experiencing and learning about the age and group characteristics of the different age groups, the characteristics of education and teaching, and conflicts. Monitoring the development and integration of psychic functions at different age stages for pupils with special needs. Familiarisation with classroom life, age-related specific developmental tasks, observation of integration. Experiencing and understanding the behaviour of a child with special needs in a group. Observing and learning about the planning, organisation, management and evaluation of the teaching-learning process, and ways of differentiating. Learning about the teacher's teaching style, observing the implementation of inclusion, the teacher's accepting attitude. Learning about career requirements, developing a career identity.</t>
  </si>
  <si>
    <t>Tudása:Áttekintéssel rendelkezik a pedagógus tanórai és tanórán kívüli nevelő-oktató munkájáról, feladatairól.
Tájékozott a kisiskolás- és serdülőkori életkori sajátosságok terén.
Képességei: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Attitűdje: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t>
  </si>
  <si>
    <t>Preparing a lesson observation sheet.</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</si>
  <si>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</si>
  <si>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 xml:space="preserve">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
</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</si>
  <si>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</si>
  <si>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</si>
  <si>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egy esszé készítése</t>
  </si>
  <si>
    <t>an end-term test with a minimum passing rate of 50% and an essay</t>
  </si>
  <si>
    <t xml:space="preserve">1.	Banks, J. A.: (2003) Multicultural Education: Goals and Dimensions,
http://depts.washington.edu/ceterme/view.htm 
2.	Torgyik Judit (2005): Fejezetek a multikulturális nevelésből. Eötvös József Könyv Kiadó Bt. ISBN: 9789637338267
3.	Torgyik Judit, Karlovitz János (2006): Multikulturális nevelés. Bölcsész Konzorcium, Budapest. ISBN: 9639704059
4.	Torgyik, Judit: (2008) Multikulturális tartalmak a pedagógiában.
http://www.kih.gov.hu/documents/.../10_Multikulturalis%20tartalmak
%20a%20pedagogiaban.pdf
</t>
  </si>
  <si>
    <t>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</si>
  <si>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</si>
  <si>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</si>
  <si>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</si>
  <si>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</si>
  <si>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</si>
  <si>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</si>
  <si>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A 2020-ban átalakított új iskolai rendszerű szakmai képzésben megjelenő két iskolatípus (technikum, szakképző iskola) sajátosságainak megismerése: földrajzi megközelítés, felvételi követelmények és iskolaválasztás, korosztályok és tanulók csoportosítása, a tanév rendje, a heti és a napi órarend, a szakirányú oktatás és a duális képzőhelyek, ágazati alapvizsga és szakképesítő vizsga. A hallgató betekintést nyer az intézmény működését szabályozó dokumentumokba (Szakmai Program, Képzési Program, Szervezeti és Működési Szabályzat), és megismerkedik a szakmai feladatokkal, az oktatók közösségeivel, a nevelő-oktató munkát segítő alkalmazottakkal. </t>
  </si>
  <si>
    <t>In professional training in the new school system (from 2020), getting to know the characteristics of two types of schools (technical school, vocational school): geographical approach, admission requirements and school choice, grouping of age groups and students, tasks of the academic year, weekly and daily timetables, specialized education and dual training places, sectoral basic exam and vocational qualification exam. The student observes the documents that regulate the operation of the institution (Professional Program, Training Program, Organizational and Operational Regulations) and gets to know the professional tasks, the communities of the instructors, and the employees who support the educational work.</t>
  </si>
  <si>
    <t xml:space="preserve">Tudása: Tisztában van a 2020-ban átalakított új iskolai rendszerű szakmai képzésben megjelenő két iskolatípus (technikum, szakképző iskola) jellemzőivel, szervezeti és működési sajátosságaival. Tájékozott a szakmai kommunikáció és együttműködés lehetőségeiről intézményen belül és kívül (ld. duális partnerek). 
Képességei:Képes közérthető és nyílt kommunikációra. Törekszik kölcsönös tiszteletre és bizalomra épített kapcsolatrendszer kialakítására. Képes a közoktatás intézményi struktúrájának áttekintésére.
Attitűdje: Nyitott a megismerés és a tapasztalatszerzés iránt. Együttműködik az oktatókkal, a nevelő-oktató munkát segítő alkalmazottakkal, a diákokkal. Figyelembe veszi az intézmény sajátosságait. </t>
  </si>
  <si>
    <t>félév során választott, írásban rögzített feladatok bemutatása</t>
  </si>
  <si>
    <t>presentation of written tasks selected during the semester</t>
  </si>
  <si>
    <t>Cedefop (2023) The future of vocational education and training in Europe: 50 dimensions of vocational education and training: Cedefop’s analytical framework for comparing VET. Luxembourg: Publications Office. Cedefop research paper, No 92. https://www.cedefop.europa.eu/files/5592_en.pdf
Eurydice (2021) Magyarország: Az oktatási rendszer felépítése. https://eurydice.eacea. ec.europa.eu/hu/national-education-systems/hungary/magyarorszag-az-oktatasirendszer-felepitese
Horváth, A.-Mihele, M. A.-Trautmann, L.-Vida, C. (2022) Szakképzés és fejlettség. In. Köz-gazdaság 17 (2), 95-123.
Süle, Á. (2022) Munkaerőpiaci körkép és felelős foglalkoztatók. In. Köz-gazdaság 17 (2), 5-29.</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</si>
  <si>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</si>
  <si>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Gyakorlati jegy</t>
  </si>
  <si>
    <t>a kurzuson való aktív részvétel és önreflektív beadandó dolgozat készítése  a kurzusról</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</si>
  <si>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</si>
  <si>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LEGO módszertan pedagógusoknak</t>
  </si>
  <si>
    <r>
      <rPr>
        <sz val="11"/>
        <color rgb="FF000000"/>
        <rFont val="Arial"/>
        <family val="2"/>
        <charset val="238"/>
      </rPr>
      <t>A kurzuson a hallgatók infokommunikációs technológiákkal, digitális/programozható, elsősorban LEGO</t>
    </r>
    <r>
      <rPr>
        <vertAlign val="superscript"/>
        <sz val="11"/>
        <color rgb="FF000000"/>
        <rFont val="Arial"/>
        <family val="2"/>
        <charset val="238"/>
      </rPr>
      <t>®</t>
    </r>
    <r>
      <rPr>
        <sz val="11"/>
        <color rgb="FF000000"/>
        <rFont val="Arial"/>
        <family val="2"/>
        <charset val="238"/>
      </rPr>
      <t>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</si>
  <si>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</si>
  <si>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</si>
  <si>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</si>
  <si>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</si>
  <si>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</si>
  <si>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A digitális iskola világában megjelenő újfajta tanulási terek megismerése, hatékony adaptálása a pedagógiai folyamatokba nélkülözhetetlen eleme a 21. századi pedagógiának. A hallgatók megismerkednek a digitális tantermek nyitásának, üzemeltetésének és használatának elvárásival, a digitális etikai kódex jelentőségével. A digitális eszközök kiválasztásával kapcsolatosan ismereteket szereznek a digitális eszközök pedagógiai integrációjának szintjeivel. Az óratervezéssel és tanulásszervezéssel összefüggésben elsajátítják a hibrid tanulás, a felfedező tanulás főbb ismérveit; és a visszajelzéssel, értékeléssel összefüggésben a gamifikáció lehetőségeivel és a képességmátrixszal ismerkednek meg a hallgatók. Továbbá betekintést nyernek a Kréta adminisztrációs rendszerébe, kollaborációs lehetőségeibe.  </t>
  </si>
  <si>
    <t>The effective adaptation of the new learning spaces that appear in the world of the digital school into pedagogical processes is an essential element of 21st century pedagogy. The students get to know the expectations of the opening, operation and use of digital classrooms, and the importance of the digital code of ethics. In relation to the selection of digital tools, they acquire knowledge about the four levels of pedagogical integration of digital tools. In connection with lesson planning and learning organization, they learn the main characteristics of hybrid learning and exploratory learning; and in connection with feedback and evaluation, the students get to know the possibilities of gamification and the skills matrix. Furthermore, they gain insight into the administrative system of ’Kréta’ and its collaboration possibilities.</t>
  </si>
  <si>
    <t xml:space="preserve">Tudása:Tisztában van a digitális iskola világában megjelenő újfajta tanulási terek jelentőségével. Ismeri a digitális eszközök kiválasztásával kapcsolatos pedagógiai integráció négy szintjét. Az óratervezés és tanulásszervezés kapcsán tudatosan alkalmazza a hibrid tanulás, a felfedező tanulás széleskörű lehetőségeit. Ismeri a gamifikáció tanulói eredményességre gyakorolt hatását. A Kréta adminisztrációs rendszer működésével, felhasználói lehetőségeivel tisztában van. 
Képességei: Képes a digitális eszközök tudatos felhasználására a tanórán: tisztában van a digitális eszközök kiválasztásának négy szintjével. A tanulói eredményesség fokozása érdekében alkalmazza a gamifikáció elemeit, folyamatosan elemzi a tanulói teljesítményt a képességmátrix alapján. Felhasználói szinten képessé válik a hallgató a Kréta adminisztrációs rendszer kezelésére. 
Attitűdje: Nyitott a megismerés és a tapasztalatszerzés iránt. Keresi a tanulói motiváció érdekében a digitális pedagógia nyújtotta lehetőségeket. Érdeklődéssel fordul az új eszközök, a digitális tudást közvetítő tartalmak felé.  </t>
  </si>
  <si>
    <t>Zárthelyi dolgozat min. 50%-os teljesítése, IKT eszközhasználatra fókuszált óratervezet bemutatása</t>
  </si>
  <si>
    <t>Prievara, T. (2013). 21. századi pedagógia a gyakorlatban [21st century pedagogy in practice]. Digitális pedagógus konferencia. Konferenciakötet. pp. 17–22.
Prievara Tibor-Lénárd András-Katona Nóra (2020) Digitális pedagógia a közoktatásban. EKE. online: https://www.oktatas2030.hu/wp-content/uploads/2020/10/digitalis-pedagogia-a-kozoktatasban.pdf
Kréta információk pedagógusok részére (2020). KRÉTA Tudásbázis. https://tudasbazis.ekreta.hu/pages/viewpage.action?pageId=44007459</t>
  </si>
  <si>
    <t xml:space="preserve">A tantárgy tartalma: Alapfogalmak: tudás, tanulás, önszabályozó tanulás, metakogníció. Tanuláselméletek és modellek. A tanulás belső feltételei. Tanulási stílus, tanulási stratégia. Tanulást segítő módszerek: koncentrációs gyakorlatok, szókincsfejlesztő módszerek. A kifejező olvasás. Az emlékezet fejlesztése. A gondolkodás fejlesztése. Virtuális tanulási környezet.   </t>
  </si>
  <si>
    <t>Subject content: Basic concepts: knowledge, learning, self-regulated learning, metacognition. Theories and models of learning. Intrinsic conditions of learning. Learning style and strategy. Methods facilitating learning: concentration exercises, methods for vocabulary building. Expressive reading. Improving memory. Improving thinking. Virtual learning environment.</t>
  </si>
  <si>
    <t xml:space="preserve">Tudása: Érti a tanulás különböző tereinek és környezeteinek szerepét az egész életen át tartó és az élet, a kultúra minden területére kiterjedő tanulásban. Ismeri a tanulás stratégiáit, módszereit, a tanulás támogatásának szakmódszertani alapjait. 
Képességei: Támogató tanulási környezetet biztosít. 
Attitűdje: Képviseli, hogy a tanulásnak különböző helyei, terei, formái vannak, az emberi tudás fejlődésére ható szereplők kulturálisan sokszínűek. 
</t>
  </si>
  <si>
    <t>egy tanulásmódszertani gyakorlatokat tartalmazó osztályfőnöki óra vagy délutáni foglalkozás megtervezése, az elkészített óravázlat benyújtása.</t>
  </si>
  <si>
    <t>organising either a day-care class or form class including exercise on learning methodology; submitting the completed lesson plan.</t>
  </si>
  <si>
    <t xml:space="preserve">Oroszlány Péter (2009): Könyv a tanulásról. Független Pedagógiai Intézet Tankönyvcentrum, Budapest ISBN 963 8328 73 8  
Oroszlány Péter (2010): Tanulásmódszertan. Metódus-tan, Budapest ISBN 978963216230  
Rozgonyi Tiborné Váradi Éva (2010): Önszabályozó tanulás. Krúdy Könyvkiadó, Nyíregyháza ISBN 9789639891104
</t>
  </si>
  <si>
    <t xml:space="preserve">A drámapedagógia alapfogalmai, irányzatai és azok elterjedése. A drámapedagógia hazai irányzatai és úttörői: Gabnai Katalin, Debreczeni Tibor, Kaposi László, Szauder Erik. A tanítási dráma szerkezete, színházi eszközök használata a tanítási drámában.  A drámás konvenciók. Tanár és tanuló partneri viszonya a drámafoglalkozásokon. Térhasználat és térközszabályozás a drámapedagógiában, a test mint sokjelentésű eszköz. A mimika, a gesztusok nyelve, némajátékok. A kommunikáció fejlesztése a drámafoglalkozásokon. Az együttműködési készség, a tapintat, a másikra való odafigyelés kialakítása a drámás elemeket tartalmazó szabadidős foglalkozásokon. Drámapedagógia az erkölcsi nevelés szolgálatában: etikai problémák feldolgozása drámás módszerekkel. Drámapedagógia és konfliktuskezelés. A gyakorlat világából gyűjtött pedagógiai szituációk megoldásait felkínáló improvizációs gyakorlatok. </t>
  </si>
  <si>
    <t>Drama-based pedagogy: basic concepts, trends and their spread. Trends and pioneers of drama-based pedagogy in Hungary: Katalin Gabnai, Tibor Debreczeni, László Kaposi, Erik Szauder. The structure of educational drama; the use of theatre devices in educational drama.  Conventions of drama. Teacher and schoolchildren as partners in drama classes. Proxemics and spatial control in drama-based pedagogy; the human body as a vehicle of several meanings. The language of mimics and gestures; pantomime. Improving communication in drama classes. Forming co-operative skill, discretion, and attention to others in leisure activities including elements of drama. Moral education served by drama-based pedagogy: processing ethical problems by means of drama. Drama-based pedagogy and conflict management. Improvisation exercises offering solutions to pedagogical situations collected from the world of practice.</t>
  </si>
  <si>
    <t xml:space="preserve">Tudása: Ismerje a NAT és más szabályzó dokumentumok indítványait és előírásait a dráma iskolai alkalmazására. Váljon a kifejezés és az önkifejezés drámán belüli lehetőségeinek alapos ismerőjévé, legyen tisztában a mímes, szöveges improvizációk fantáziafejlesztő és önbizalomnövelő hatásával, valamint a bizalomjátékok empátia és tolerancia fejlesztését szolgáló szerepével.
Képességei:  Váljon képessé a hallgató adekvát és hozzáértő módon alkalmazni a drámát mint tanítási-nevelési módszert. Váljon képessé továbbá arra is, hogy játékos módon, a drámapedagógia eszközeivel megközelíthesse, bevonhassa a tanórai tevékenységekbe a nehezen kezelhető, speciális magatartási problémákkal küzdő, esetleg túlzottan introvertált gyerekeket.
Attitűdje: Legyen elkötelezett a drámapedagógia nevelői-oktatói alkalmazása iránt. Legyen képes meggyőzni másokat is a drámás foglalkozások fejlesztő hatásáról, pedagógiai értékéről. Tartsa tiszteletben a különböző habitusú tanulók drámás módszerekhez való viszonyát, fogadja el, hogy a diákok nem mindegyike hajlandó a drámás mozzanatokban aktívan részt venni, ezért elemzési és megfigyelési szempontok meghatározásával adjon lehetőséget az introvertált tanulóknak is együttműködésre.
</t>
  </si>
  <si>
    <t xml:space="preserve">Knowledge: Students should know the regulatory motions and requirements of the Basic National Curriculum of Hungary and those of other documents pertaining to the application of drama in schools. Students should profoundly know the possibilities of expression and self-expression in and out of drama; be aware of the effects of mimed and textual improvisations (i.e. the boost of imagination and self-confidence), as well as those of the role of trust plays (i.e. serving the improvement of empathy and tolerance).
Skills: Students should be able to apply drama as teaching-educational method adequately and competently as well. Moreover, using devices of drama-based pedagogy, students should also be able to playfully involve in classroom activities children not easy to deal with or with behavioural disorders or children who are too introverted.
Attitude: Students should be committed to the teaching-educational application of drama-based pedagogy. Students should be able to persuade others as well about the improving effects and pedagogical value of drama classes. Students should respect the attitudes felt by schoolchildren of various dispositions towards methods of drama; accept that not all schoolchildren are willing to actively participate in moments of drama, therefore, by determining analytical and observational criteria, students should also provide introverted children with opportunity to co-operate.
</t>
  </si>
  <si>
    <t>A gyakorlati jegy megszerzésének feltétele: egy drámás elemeket tartalmazó osztályfőnöki óra vagy délutáni foglalkozás megtervezése, az elkészített óravázlat benyújtása.</t>
  </si>
  <si>
    <t>Prerequisite of term grade: organising either a day-care class or form class including drama elements; submitting the completed lesson plan</t>
  </si>
  <si>
    <t xml:space="preserve">1. Eck Júlia – Kaposi József – Trencsényi László (2016): Dráma – pedagógia – színház – nevelés. Szöveggyűjtemény középhaladóknak. Oktatáskutató és Fejlesztő Intézet, Budapest. ISBN: 978-963-436-083-4.
2. Gabnai Katalin (2015): Drámajátékok. Helikon Kiadó, Budapest. ISBN: 978-963-227-739-4
3. Pinczésné Palásthy Ildikó (2003): Dráma, pedagógia, pszichológia. Pedellus Tankönyvkiadó Kft., Debrecen. ISBN: 963-9396-33-8. 
4. Varga-Csikász Csenge (2019): A drámapedagógia szerepének alakulása a közoktatási rendszerben. In: Tóth Péter – Benedek András – Mike Gabriella – Duchon Jenő (szerk.): Fejlődés és partnerség a felsőoktatásban határok nélkül. BME GTK Műszaki Pedagógia Tanszék, Budapest, pp. 511-520. ISBN: 978-963-421-810-4.
</t>
  </si>
  <si>
    <t xml:space="preserve">A tantárgyi kerettantervek és azok tartalmának kritikai elemzése. Az óratervezetek lehetséges hibái. Humor és játékosság a tanításban. Didaktikai játékok bemutatása. Az IKT-alapú tanítás-tanulási folyamat megtervezésekor felmerülő kérdések. A leggyakoribb munkaformák és módszerek alkalmazásának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 Az egyes hallgatók beszámolója a tanulás támogatása és a pedagógiai értékelés területén tapasztalt előrehaladásukról. 
</t>
  </si>
  <si>
    <t xml:space="preserve">Tudása: Alaposan ismeri a köznevelés törvényi hátterét, az iskolai működést meghatározó alapdokumentumokat. Ismeri a klasszikus és modern oktatási módszereket, eljárásokat, tisztában van a konstruktivista és a konnektivista tanulásfelfogás módszertani vetületeivel.  
Képességei: Képes a tanügyi, iskolai dokumentumok elemzésére, "üzeneteik" saját tervezőmunkájába való beépítésére. Képes pedagógiai helyzetek többrétegű elemzésére, értékelésére. Rendelkezik azokkal a kompetenciákkal, amelyek segítségével az egyes tanórákon megvalósuló témafeldolgozást a tanítás-tanulási folyamat kicsi, de nem jelentéktelen láncszemeként is szemlélni tudja, illetve kisebb elemeire, részegységeire is képes bontani.  
Attitűdje: Elemző-értelmező módon gondolkodik a pedagógiai folyamatokról. Elkötelezett reflektív gondolkodásának fejlesztése mellett. Törekszik az együttműködésen alapuló munkaformák alkalmazására.
</t>
  </si>
  <si>
    <t xml:space="preserve">Knowledge: He/she has a thorough knowledge of the legal background of public education and the basic documents defining school operations. He/she is familiar with classical and modern educational methods and procedures, and is aware of the methodological aspects of constructivist and connectivist approaches to learning.
Skills: He/she is able to analyze educational and school documents and to incorporate their "messages" into his/her own design work. Capable of multi-layered analysis and evaluation of pedagogical situations. He/she has the competences that allow him/her to view the topic processing in individual lessons as a small but not insignificant link in the teaching-learning process, and to break it down into its smaller elements and sub-units.
Attitude: He/she thinks about pedagogical processes in an analytical-interpretive way. He/she is committed to developing his reflective thinking. It strives to use collaborative working methods.
</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</si>
  <si>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</si>
  <si>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</si>
  <si>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 xml:space="preserve">1. Falus Iván (2001): Gondolkodás és cselekvés a pedagógus tevékenységében. In: Tanulmányok a neveléstudomány köréből. Osiris Kiadó, Budapest, 213-234. ISBN: 963-389-169-8. 
2. Gordon Győri János (2009): Tanórakutatás. Gondolat Kiadó, Budapest, ISBN: 978-963-69-3114-8. 
3. Szivák Judit (2003): A kezdő pedagógus. Iskolakultúra, 9 (4), pp. 3-13.
4. Vargáné Csatáry Tünde – Nagy Mariann (2015): Kézikönyv mentortanárok számára. Debreceni Egyetem BTK, Debrecen. ISBN: 978-963-473-352-2.
</t>
  </si>
  <si>
    <t> A portfólió 9 pedagógus kompetenciaterületen mutatja be a tanárjelölt pedagógusi tevékenységét, a képzéséhez igazodó két szaktantárgy módszertani sajátosságaiban való jártasságát. Elsősorban az összefüggő egyéni iskolai tanítási gyakorlatra alapozott dokumentumokra (például hospitálási naplók, óratevezetek, prezentációk, tematikus tervek, tanmenetek, egyéb iskolai dokumentumok), esetleírásokra alapul a bemutatandó portfólió, emellett az előzetes tanulmányai során vagy egyéb tanári, szaktanári, pedagógusi, edzői, művészeti tevékenységeit is bemutathatja. Pedadógus kompetenciák (9): Szakmai feladatok, szaktudományos, szaktárgyi, tantervi tudás, Pedagógiai folyamatok, tevékenységek tervezése és a megvalósításukhoz kapcsolódó önreflexiók, A tanulás támogatása, A tanuló személyiségének fejlesztése, az egyéni bánásmód érvényesülése, a hátrányos helyzetű, sajátos nevelési igényű vagy beilleszkedési, tanulási, magatartási nehézséggel küzdő gyermek, tanuló többi gyermekkel, tanulóval együtt történő sikeres neveléséhez, oktatásához szükséges megfelelő módszertani felkészültség, A tanulói csoportok, közösségek alakulásának segítése, fejlesztése, esélyteremtés, nyitottság a különböző társadalmi-kulturális sokféleségre, integrációs tevékenység, osztályfőnöki tevékenység, Pedagógiai folyamatok és a tanulók személyiségfejlődésének folyamatos értékelése, elemzése, A környezeti nevelésben mutatott jártasság, a fenntarthatóság értékrendjének hiteles képviselete és a környezettudatossághoz kapcsolódó attitűdök átadásának módja, Kommunikáció és szakmai együttműködés, problémamegoldás, Elkötelezettség és szakmai felelősségvállalás a szakmai fejlődésért.</t>
  </si>
  <si>
    <t xml:space="preserve"> The portfolio presents the teacher-candidate's pedagogical activities in 9 pedagogical competences, and his/her knowledge of the methodological specificities of the two subjects in which he/she has been trained. The portfolio to be presented is based primarily on documents based on relevant teaching practice in schools (e.g. attendance logs, lesson plans, presentations, thematic plans, lesson plans, other school documents), case studies, but may also present activities as a teacher, teacher educator, coach, artist or other teacher, teacher educator or other teacher educator from previous studies. Pedagogical competences (9): Professional tasks, knowledge of subject, subject matter, curriculum, Planning of pedagogical processes and activities and self-reflection in their implementation, Support for learning, Development of the learner's personality, Individual treatment, Disadvantaged, the appropriate methodological preparation required for the successful education of children and pupils with special educational needs or difficulties of integration, learning and behaviour together with other children and pupils, Helping to form groups and communities of learners, development of groups of pupils, creation of opportunities, openness to different socio-cultural diversity, integration activities, class teacher activities, continuous evaluation and analysis of pedagogical processes and pupils' personal development, proficiency in environmental education, authentic representation of the values of sustainability and the way of transmitting attitudes related to environmental awareness, communication and professional cooperation, problem solving, commitment and professional responsibility for professional development.</t>
  </si>
  <si>
    <t>Az elkészült portfólió pdf formában történő feltöltése a Neptun megfelelő felületére.  Határidő a szorgalmi időszak utolsó pénteki napja.</t>
  </si>
  <si>
    <t>Uploading the completed portfolio in pdf format to the appropriate Neptun interface.  Deadline is the last Friday of the academic term.</t>
  </si>
  <si>
    <t>Falus Iván szerk 2022: A didaktika kézikönyve, Elméleti alapok a tanítás tanulásához. ISBN: 978 963 454 842 3, Akadémiai Kiadó, Oldalszám: 844.      Dr. Hollósi Hajnalka Zsuzsanna- Dr. Márton Sára: Portfólió a tanárképzésben, Nyíregyháza 2017  (www.nye.hu/bgytk/sites/www.nye.hu.bgytk/files/Portfolió.pd
https://ofi.oh.gov.hu/publikacio/milyen-jo-pedagogus-elvarasok-szerepek-kompetenciak-az-empirikus-kutatasok-tukreben   Szakmódszertani irodalom is ajánlott pl: Makádi Mariann: Kompetenciafejlesztő földrajztanítás, 
Összefoglaló szakmódszertani tanulmány  ELTE 2015  p75  chrome-extension://efaidnbmnnnibpcajpcglclefindmkaj/https://geogo.elte.hu/images/Kompetenciafejleszto_foldrajztanitas.pdf</t>
  </si>
  <si>
    <t>Szivák Judit (2003): A reflektív gondolkodás fejlesztése. Gondolat Kiadói Kör, Budapest.
Falus Iván szerk 2022: A didaktika kézikönyve, Elméleti alapok a tanítás tanulásához. ISBN: 978 963 454 842 3, Akadémiai Kiadó, Oldalszám: 844.                 Dr. Hollósi Hajnalka Zsuzsanna- Dr. Márton Sára: Portfólió a tanárképzésben, Nyíregyháza 2017  (www.nye.hu/bgytk/sites/www.nye.hu.bgytk/files/Portfolió.pd.                                                                           Falus Iván-Kimmel Magdolna (2003): A portfólió. Gondolat Kiadói Kör, Budapest.</t>
  </si>
  <si>
    <t>PPP9100</t>
  </si>
  <si>
    <t>két zárthelyi dolgozat</t>
  </si>
  <si>
    <t>two in-class tests</t>
  </si>
  <si>
    <r>
      <t xml:space="preserve">Tudása:
</t>
    </r>
    <r>
      <rPr>
        <sz val="11"/>
        <color rgb="FF000000"/>
        <rFont val="Arial"/>
        <family val="2"/>
        <charset val="238"/>
      </rPr>
      <t xml:space="preserve">Tisztában van az adott típusú és szerveződési szintű anyag leírására szolgáló kvalitatív és kvantitatív modellekkel, azok teljesítőképességével, korlátaival, képes azok alkalmazására egyszerű rendszerek esetén.
Tisztában van az anyag kettős természetével.
Tisztában van a nukleáris fizika társadalmi vonatkozásaival, aktualitásokkal.
Tudja, hogy a természettudományos következtetés alapvetően mennyiségi jellegű.
Ismeri a természeti törvények jelentőségét, tisztában van a modellek egyszerűsítő jellegével.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color rgb="FF000000"/>
        <rFont val="Arial"/>
        <family val="2"/>
        <charset val="238"/>
      </rPr>
      <t xml:space="preserve">Képességei:
</t>
    </r>
    <r>
      <rPr>
        <sz val="11"/>
        <color rgb="FF000000"/>
        <rFont val="Arial"/>
        <family val="2"/>
        <charset val="238"/>
      </rPr>
      <t xml:space="preserve">Nyitott és alkalmas az empirikus úton történő ismeretszerzésre, képes az így megszerzett tudás absztrahálására.
Képes a természetben tapasztalható jelenségeket a fizika fogalom- és törvényrendszere szerint szemlélni, értelmezni, magyarázni, szintetizálni. 
Képes ismereteit átültetni a gyakorlatba, manuális tevékenységgel összekapcsolni. 
Megfelelő rutinnal alkalmazza a fizikai kísérleti eszközöket,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és a társadalom és az egyén felelősségét a természeti környezet megőrzéséért.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color rgb="FF000000"/>
        <rFont val="Arial"/>
        <family val="2"/>
        <charset val="238"/>
      </rPr>
      <t xml:space="preserve">Attitűdje:
</t>
    </r>
    <r>
      <rPr>
        <sz val="11"/>
        <color rgb="FF000000"/>
        <rFont val="Arial"/>
        <family val="2"/>
        <charset val="238"/>
      </rPr>
      <t>Elkötelezett tanítványainak racionális gondolkodásra, logikus érvelésre, természettudományos megközelítésre, környezettudatos gondolkodásra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</si>
  <si>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t>The basics of the teaching profession</t>
  </si>
  <si>
    <t>participation actively in the college course, and a home assignment: submission of  a self-reflection about the course</t>
  </si>
  <si>
    <t xml:space="preserve">Knowledge: The qualified teacher knows the skills and concepts  attached to the field of pedagogy. He/She possesses knowledge of the role of reflective thinking in professional development.
Skills: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
</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</si>
  <si>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 Ability: Able to recognize, effectively develop and educate students who are gifted, underperforming or have special educational needs, who are (cumulatively) disadvantaged, who have difficulty integrating, learning or behaving, and who require individual treatment in their subject. Attitude: Strives to apply teaching-learning strategies and methods that promote activity and differentiation in accordance with age-specific characteristics</t>
  </si>
  <si>
    <t xml:space="preserve">Knowledge: has an overview of the teacher's work and tasks in and out of the classroom. Knowledge of the specificities of the early childhood and adolescence.                Attitude: strives for a positive view of the student's developing personality, accepting the individual differences of the child's personality. He attaches importance to the development of a pedagogical sensitivity to problems and to the development of analytical skills.  She is open to learning new methods of teaching.
</t>
  </si>
  <si>
    <t xml:space="preserve">A hallgatók ismerjék a csoport fejlődésének szakaszait és kapjanak képet a csoport megismerésének és fejlesztésének módszertanáról. A hallgatóknak legyen ismerete a csoporton belül megjelenő társas viszonyok feltérképezéséről (pl.: szociometria módszere). A tantárgy elsajátításának célja, hogy a hallgatók megismerjék a tanulói csoportok, közösségek társas viszonyait és a csoporton belüli társas alakzatokat, valamint azokat a módszereket, amelyekkel a csoport rejtett hálózata felderíthető. A hallgatók ismerjék a csoportkohéziót erősítő pedagógiai eszközöket. </t>
  </si>
  <si>
    <t xml:space="preserve">Knowledge: Know the characteristics, organizational and operational characteristics of the two types of schools (technical school, vocational training school) that will appear in the professional training of the new school system transformed in 2020. Informed about the possibilities of professional communication and cooperation inside and outside the institution (eg. dual partners).
Skills: Ability to communicate clearly and openly. Strives to establish a relationship system based on mutual respect and trust. Able to review the institutional structure of public education.
Attitude: Open to learning and gaining experience. He cooperates with the teachers, the employees supporting the educational work, and the students. Takes into account the particularities of the institution.
</t>
  </si>
  <si>
    <t>active participation in the college course, and submission of  a self-reflection about the course</t>
  </si>
  <si>
    <t xml:space="preserve"> The student knows possible origins, causes, forms and distinctive characteristics of conflict situations in the school. The aim of the course is to improve skills of teacher candidates in the detection, examination and management of conflict situations. Students learn constructive conflict resolution strategies which can develop their tolerance and social skills. </t>
  </si>
  <si>
    <t xml:space="preserve">Tudás: 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Képesség: Esetelemzések, megoldási és megelőzési lehetőségek kidolgozása.  Attitűd: Problémaérzékenység, előítéletmentesség, tolerancia, szociális érzékenység, segítő attitűd és etikus magatartás jellemzi őket </t>
  </si>
  <si>
    <t>Knowledge: The roots of school conflict situations, members and the types of school conflicts. The causes of school conflicts. Conflict management strategies. Conflict map creation. The transactional view of conflicts.  Ability: Case studies, prevention and conflict management.   Attitude: Students are characterised by sensitivity of problems, unbiased attitude, tolerance, social sensitivity and  supporting attitude.</t>
  </si>
  <si>
    <t>During the course,  the attitude and knowledge of the students will be formed with the following tools and methods: infocommunication technologies, digital/programming educational tools (primarily LEGO® Education tools), online platforms and using all of these in the lessons. Students can try out some of the tools that can be used in the classroom. They will get acquainted with the optimal using methods of these tools, and the planning tasks associated with them.</t>
  </si>
  <si>
    <t>An end-term test with a minimum passing rate of 50 %, presentation of a lesson plan focused on the use of ICT tools</t>
  </si>
  <si>
    <t xml:space="preserve">Knowledge: The students are aware of the importance of new types of learning spaces appearing in the world of digital schools. Know the four levels of pedagogical integration related to the selection of digital tools. In connection with lesson planning and learning organization, consciously applies the broad possibilities of hybrid learning and exploratory learning. Knows the impact of gamification on student achievement. He/She is aware of the operation and user options of the Kréta administration system. 
Skills: Is able to consciously use digital tools in the classroom: aware of the four levels of choosing digital tools. In order to increase student effectiveness, he/she applies the elements of gamification and continuously analyzes student performance based on the ability matrix. At the user level, the student becomes able to manage the Kréta administration system. 
Attitude: Open to learning and gaining experience. Looking for the possibilities offered by digital pedagogy for student motivation. Turns with interest to new tools and content that conveys digital knowledge.
</t>
  </si>
  <si>
    <t xml:space="preserve">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t>
  </si>
  <si>
    <t>Block seminar (pedagogical follow-up seminar)</t>
  </si>
  <si>
    <t xml:space="preserve">Framework curricula for subjects and critical analysis of their content. Possible errors in lesson plans. Humor and playfulness in teaching. Presentation of didactic games. Issues in designing a computer-based teaching-learning process. Issues in designing of the most common work forms and methods. When is it appropriate to use a frontal form of work? Conditions for successful application of teamwork and pair work. Planning and conducting individual work. Interpretive presentation and analysis of some components of school practice. Discussion of strengths and weaknesses. Issues raised during the collaboration with the mentor. Problems encountered during cooperation with students, possible conflicts. Each student's report on their progress in the field of learning support and pedagogical evaluation.
</t>
  </si>
  <si>
    <t xml:space="preserve">Individual practice at the chosen school </t>
  </si>
  <si>
    <t>completion of the practice</t>
  </si>
  <si>
    <t>Tudás: Tudja alkalmazni a tanítás-tanulás és a nevelés különböző módszereit.  A  megfelelő módszerek és munkaformák kiválasztásával közvetíteni tudja a szaktárgyi ismereteket.      Képességei: Képes adekvált módon választani a módszerek közül.  Képes a pedagógusi kompetenciái birtokában döntések meghozatalára az eredményes tanítás-tanulás érdekében. Attitűdje: Szem előtt tartja a szaktárgy sajátosságait, empatikus pedagógusként viselkedik a tanulókkal.</t>
  </si>
  <si>
    <t xml:space="preserve">Tudása: Ismeri a pedagógusi tevékenység lehetőségeit és kötelezettségeit. Ismeri a szaktárgy módszertani sajátosságait, alkalmazási lehetőségeit. Ismeri a tanulók életkori sajátosságaiból adódó különbségeket.
Képességei: Képes szakmailag felkészülni a tanítási óra megtervezésére és megtartására. 
Attitűdje: Folyamatosan dolgozik azon, hogy pedagógiai hivatástudata elmélyüljön, fejlődjön. </t>
  </si>
  <si>
    <t xml:space="preserve">Knowledge:  Teacher's duties and responsibilities. Knows the methodological specificities of the subject, its application possibilities. Knowledge of the differences due to the age of the pupils.
Skills: Ability to prepare professionally for the planning and delivery of lessons.
Attitude: He is constantly working to deepen and develop his pedagogical professionalism.
</t>
  </si>
  <si>
    <t>Knowledge: can apply different methods of teaching-learning and education. Can communicate subject knowledge by choosing appropriate methods and working methods.      Abilities: The ability to choose between different methods of teaching and learning and to make decisions based on the teacher's competences in order to achieve effective teaching-learning. Attitude: keeps the specificities of the subject in mind, behaves as an empathetic teacher.</t>
  </si>
  <si>
    <t>Fundamentals of Biology</t>
  </si>
  <si>
    <t>Knowledge: knows the most important biological contexts, understands the most important characteristics of living organisms and sytems. Knows the terminology of biology.</t>
  </si>
  <si>
    <t>two in-class tests  and a home assignment</t>
  </si>
  <si>
    <t>két zárthelyi dolgozat  és egy házidolgozat</t>
  </si>
  <si>
    <t>Prerequisite of obtaining a term grade: passing grade at the end-of-term test.</t>
  </si>
  <si>
    <t>Knowledge: The student knows the results of various mathematical sciences, understands and uses algebra and elementary functions at the level of application. He understands, uses numerical solutions used in chemical processes. Uses mathematical formulas, interprets solutions. He interprets mathematical modeling to questions of atomic theory.</t>
  </si>
  <si>
    <t>requirement(s) for admission to examination: a mid-term test and/or an end-term test with a minimum passing rate of 50% 
Type of examination: oral and written</t>
  </si>
  <si>
    <t>Types of chemical reactions, conditions for their occurrence, rate of reaction. Heat of reaction. Chemical equilibrium and its applications. Basics of electrochemistry.
Laboratory practice: The most important laboratory tools. Basic laboratory operations, measurements. Production of simple preparations. Chemical calculation problems.</t>
  </si>
  <si>
    <t>Knowledge: He/she possesses the up-to-date knowledge required for teaching the subject of chemistry specified in the National Core Curriculum and the Framework Curriculum. He/she knows the basic technical terms of chemistry. He/she knows and is able to apply the characteristic  knowledge-acquiring research methods of chemistry. He/she is aware of the role of chemistry in society. He/she knows the relationship between chemical laws and phenomena with other natural science subjects. He/she is prepared for life-long learning in the discipline of chemistry, for critical interpretation of the literature, and for understanding and communicating the latest research results. He/she understands the purpose of teaching chemistry, its role in the development of students' personality and thinking. It develops students' analytical and problem-solving thinking by acquiring chemical knowledge and concepts, considering chemical literature and interpretations, and creating hypotheses. 
Skills: He/she is able to demonstrate the chemical regularities manifested in basic natural phenomena. Adapting to the age characteristics of the students, he/she is able to demonstrate with experiments and interpret the phenomena of chemistry on a qualitative and elementary quantitative level. Able to explore the connections between the knowledge and know-how of different fields and their integration. Able to apply theoretical knowledge in practice. He/she is able to independently acquire knowledge in the field of chemistry, to interpret, analyze and interpret the chemical literature, as well as to monitor and use the latest research results. He is able to support his opinions and evaluations with logical and factual arguments.
Attitude: He/she is committed and open to learning about and interpreting new results in chemistry, as well as spreading knowledge about them. He is ready for self-reflection regarding his chemical and methodological preparation. He is open to professional and methodological renewal and development, in these areas he needs both continuous self-training and regular further training. Committed to developing students' complex thinking.</t>
  </si>
  <si>
    <t>Az elemek fizikai és kémiai tulajdonságainak elsajátítása, az előfordulásukra, előállításukra és felhasználásukra vonatkozó ismeretek megszerzése. Az elemek fogalma, kötése, rácsa, tulajdonságai. Az elemek periódikusan változó tulajdonságai. A kémiai folyamatok csoportosítása és energetikai viszonyai. Az elemek gyakorisága a földkéregben és a világegyetemben. Az elemek előfordulásának formái. Az elemek előállításának típusai. Az elemek leíró kémiája: a hidrogén és izotópjai. A nemesgázok. A halogénelemek. Az oxigén. A kén, szelén és tellúr. A nitrogén, foszfor és arzén. A szén. A szilicium. Az ón, ólom, antimon és bizmut. A bór és alumínium. Az alkálifémek. Az alkáliföldfémek. Az átmenetifémek általános jellemzése, fontosabb elemei. A titán-, vanádium- és krómcsoport elemei. A platinafémek. A mangán- és vascsoport elemei. A réz- és cinkcsoport elemei. A lantanoidák és aktinoidák. Az atomenergia hasznosítása. Az elemek fizikai-, kémiai tulajdonságainak és laboratóriumi előállítási módszereinek 
gyakorlati megismerése. Az önálló kísérleti munka elsajátítása, jártasság megszerzése, a megfigyelések értelmezése. Az elemek előállítása, fizikai és kémiai tulajdonságaik vizsgálata. Kémiai számolási feladatok.</t>
  </si>
  <si>
    <t>Learning the physical and chemical properties of the elements, acquiring knowledge about their occurrence, production and use. The concept, connection, grid, properties of the elements. Periodically changing properties of elements. Grouping and energetic relations of chemical processes. The frequency of elements in the earth's crust and in the universe. Forms of occurrence of the elements. Types of production of elements. Descriptive chemistry of the elements: hydrogen and its isotopes. The noble gases. The halogen elements. The oxygen. Sulphur, selenium and tellurium. Nitrogen, phosphorus and arsenic. The coal. The silicon. Tin, lead, antimony and bismuth. Boron and aluminum. The alkali metals. The alkaline earth metals. General characterization of transition metals and their most important elements. Elements of the titanium, vanadium and chromium group. The platinum metals. Elements of the manganese and iron group. Copper and zinc group elements. 
Lanthanides and actinoids. Utilization of nuclear energy. Introduction to the physical and chemical properties of elements and the laboratory  methods for their production. Mastering independent experimental work, acquiring skills, interpreting observations. Production of the elements, examination of their physical and chemical properties. Chemical calculation problems.</t>
  </si>
  <si>
    <t xml:space="preserve">Knowledge: To know the most important verified theories and models based on the scientific results of chemistry, regarding the structure of atoms and molecules and the formation of chemical bonds. To know the most important proven theories and models based on the scientific results of inorganic chemistry, from the origin of the elements to the structure and properties of the elements and basic inorganic compounds. To have the basic knowledge of inorganic chemistry that enables students to describe basic chemical reactions, learn about the elements of practice based on this, and organize their  knowledge. In their native language, to be aware of the conceptual system and terminology used to name natural processes.                                                                   Ability: Able to understand natural and related anthropogenic chemical processes. Able to use the necessary chemical literature. Able to theoretically and practically apply inorganic chemical paradigms. Attitude: By applying his knowledge of chemistry, the student strives to understand nature - and in particular the chemical phenomena - and man, and to describe their laws. His approach makes him open to wider professional collaboration and receptive to new aspects of chemistry in the environment. </t>
  </si>
  <si>
    <t>Learning the physical and chemical properties of inorganic compounds, acquiring knowledge about their occurrence, production and use. Nomenclature of inorganic compounds, grouping possibilities, their general characteristics, physical and chemical properties, bond types. The most common laboratory and industrial production methods. Their occurrence, use, biological role, impact on the environment. Detailed knowledge of individual groups of compounds: based on their occurrence, physical and chemical properties, production, and use. Practical knowledge of the physical and chemical properties and laboratory production methods of inorganic compounds. Development of independent experimental work, skill-level interpretation of observations. Chemical calculation problems.</t>
  </si>
  <si>
    <t xml:space="preserve">Knowledge: Students know the physical and chemical properties of inorganic compounds. They know the nomenclature of inorganic compounds. They have the basic knowledge of inorganic chemistry, which enables the description of basic chemical reactions and the learning of the elements of practice based on this. They know the most common production methods.
Ability: They are able to understand natural and related anthropogenic chemical processes. They are able to use the necessary chemical literature. They are able to apply inorganic chemistry paradigms to solve theoretical and practical problems.
Attitude: By applying his knowledge of chemistry, the student strives to understand nature - and in particular the chemical phenomena - and man, and to describe their laws. His approach makes him open to wider professional collaboration and receptive to new aspects of chemistry in the environment. </t>
  </si>
  <si>
    <t xml:space="preserve">Basic principles of organic chemistry. The IUPAC system of nomenclature. The concept of structure in organic chemistry. Elucidation of organic structures. Inductive and mesomeric effects. Hydrocarbons, alkanes, cycloalkanes, alkenes, alkynes. Steroid structure. Diens, isoprene, polyenes, highly unsaturated conjugated compounds. Acetylene. Aromatic hydrocarbons. Reaction mechanisms: AN, AE, AR, SE, SR. Halogen derivatives. Alcohols, enols, phenols. 
</t>
  </si>
  <si>
    <t>Knowledge: Students know the basic technical terms of organic chemistry. With their acquired knowledge, they are able to introduce the materials and basic laws of the organic world. Students can interpret reactivity based on the electron theory of chemical bonding and the spatial chemistry approach. Students learn basic laboratory operations and chemical handling skills. They strive to ensure that their self-education is continuous and consistent with their professional goals.</t>
  </si>
  <si>
    <t>The aims of the analytical chemistry, its importance and methodology. The definition of the analitical signal. The different kinds of analitical reactions, their sensitivity and selectivity. Sampling, storage and preparation procedures. Quantitative analysis. General handling of phase equilibrium of solutions, and their quantitative description. Acid-base, complex, precipitation and redox equilibriums, and their application in analitical chemistry. The pH of solutions, calculation of complex equilibria. Simple and complex qualitative analysis. Practising the typical reactions of ions (anions and cations) and separating possibilities. Identification of unknown composition of solutions and solid materials. Analysis of weight. Classical separation techniques: by phase transformation, methodologies using the same phase or membrane, and formation of new phase. Electrochemical, extraction and chromatographic separation techniques. Thermoanalitics, differential thermo analysis, thermogravimetry and other methods. Analytical chemistry calculations.</t>
  </si>
  <si>
    <t xml:space="preserve">Knowledge: Students know basic technical terms and categories of analytical chemistry. They have a good grip of knowledge system and rules of analytical chemistry. Students know and are able to use the methodology of chemical research. Students are able to systematize their knowledge in the area of analytical chemistry focused on practical problems. They are able to unfold reasons and consequences of chemical processes, developments or anomalies and they recognize cause effects. Students identify specificity and methods of cognition of analytical chemistry and different learning and teaching strategies in this area. They are aware of basic safety rules of laboratory work.
Skills: Students are able to demonstrate chemical phenomena experimentally and interpret them qualitatively adapting them to the specificity of pupil’s age. They are able to apply the theoretical chemical knowledge in practice. Students are able to distinguish relevant and irrelevant chemical processes and unfold the causality. They are able to hand over problem-solving techniques in the education (adapting them to the specificity of pupil’s age and knowledge level). Students are able to form a reasoned judgement when choosing an appropriate analytical method and to evaluate analytical samples qualitatively.
Attitude: Students are committed and opened to recognize and interpret new results of chemistry. They are committed to improve the complex thinking of pupils.
</t>
  </si>
  <si>
    <t xml:space="preserve">requirement(s) for admission to examination: 
completion of the course in Atomic and Nuclear Physics </t>
  </si>
  <si>
    <t>Discoveries leading up to the atom hypothesis. Blackbody radiation. Photoelectric effect. The dual nature of light and particles. Models of the atom. The Thomson model. The Rutherford model. The Bohr model and its extensions. Quantum numbers. The Pauli exclusion principle. The structure of the periodic table of elements. Chemical bonds. X-rays. Lasers. The properties and laws of radioactive decay, decay series. The structure of the atomic nucleus. Models of the nucleus. The experimental apparatuses of nuclear and particle physics, detectors and accelerators. Nuclear reactions. Mass defect, binding energy, nuclear power, energy production possibilities, Nuclear fission and nuclear reactors. Nuclear fusion. Particle accelerators and detectors in high energy physics. Nuclear material testing and analytical methods. Dosimetry. Cosmic rays. Practical applications of nuclear radiation. Conservation laws and symmetries. Elementary particles and interaction. The Standard Model.
Practices, tests and solving physical problems in the above topics.</t>
  </si>
  <si>
    <r>
      <t xml:space="preserve">Knowledge:
</t>
    </r>
    <r>
      <rPr>
        <sz val="11"/>
        <color theme="1"/>
        <rFont val="Arial"/>
        <family val="2"/>
        <charset val="238"/>
      </rPr>
      <t xml:space="preserve">Is aware of the qualitative and quantitative models used for describing the given type and level of organization of matter, their performance and limitations, and is able to apply them to simple systems.
Is aware of the dual nature of matter.
Is aware of the social aspects of nuclear physics and current events.
Knows that the scientific conclusion is fundamentally quantitative.
Knows the importance of the laws of nature, is aware of the simplifying nature of models.
Is aware of the basic learning methodological features and errors of oral and written expressiveness.
Is prepared to use IT skills to learn the subject.
Is aware of the ethical issues of the subject of physics.
Knows the areas of individual competence and responsibility in education, upbringing and attitude formation as a graduate physics teacher.
</t>
    </r>
    <r>
      <rPr>
        <b/>
        <sz val="11"/>
        <color theme="1"/>
        <rFont val="Arial"/>
        <family val="2"/>
        <charset val="238"/>
      </rPr>
      <t xml:space="preserve">Skills:
</t>
    </r>
    <r>
      <rPr>
        <sz val="11"/>
        <color theme="1"/>
        <rFont val="Arial"/>
        <family val="2"/>
        <charset val="238"/>
      </rPr>
      <t xml:space="preserve">Is open and suitable for acquiring knowledge empirically, is able to abstract the knowledge acquired.
Is able to view, interpret, explain and synthesize the phenomena experienced in nature according to the conceptual and legal system of physics.
Is able to convert theoretical knowledge into practice and combine it with manual activities.
Can use appropriate physical experimental tools, computer simulation capabilities, and knowledge available online.
Able to present the learned scientific knowledge, the laws of physics manifested in the basic natural phenomena. Able to explain the scientific bases of phenomena and the operation of devices used in everyday life.
Has basic scientific communication skills.
Able to make students understand how science works,  the close relationship between the branches of the natural science, and the responsibility of society and the individual for the preservation of the natural environment.
Able to recognize and integrate the connections between the knowledge of different fields.
Is able to prepare students for the intermediate level of the physics subject.
Able to continuously update professional knowledge.
Builds sober reservations in students against any “new” theories that contradict the basic laws of physics or have distinctive pseudoscientific features.
With the help of the teaching of physics, is able to use basic scientific character to arouse interest in technical and other fields of scientific knowledge, to show the wide applicability of physical knowledge, way of thinking and problem solving.
</t>
    </r>
    <r>
      <rPr>
        <b/>
        <sz val="11"/>
        <color theme="1"/>
        <rFont val="Arial"/>
        <family val="2"/>
        <charset val="238"/>
      </rPr>
      <t xml:space="preserve">Attitude:
</t>
    </r>
    <r>
      <rPr>
        <sz val="11"/>
        <color theme="1"/>
        <rFont val="Arial"/>
        <family val="2"/>
        <charset val="238"/>
      </rPr>
      <t>Is committed to educating students on rational thinking, logical reasoning, a scientific approach, and environmentally conscious thinking.
Is committed to expanding and renewing professional knowledge.
Strives to develop thoughtful thinking in students.
Is committed to quality education in physics and to continuous self-education.</t>
    </r>
  </si>
  <si>
    <t>Knowledge: The student knows the theoretical and practical foundations of chemical industry operations, the equipment that implements hydrodynamic, thermal and material transfer operations and the main types of reactors. He knows the main technologies. He is aware of the possible development directions and limits of chemistry and the chemical industry.                                                Ability:  Able to see and interpret the operating mode of the main chemical industry equipment.                                    Attitude: Open to acquiring new theoretical and practical knowledge. By applying his acquired knowledge of chemistry, he strives to learn about the relationship between nature - especially chemical phenomena - and man, and to describe its laws.</t>
  </si>
  <si>
    <t xml:space="preserve">Type of examination: oral and written. Requirement(s) for admission to examination: a mid-term test and/or an end-term test with a minimum passing rate of 50% </t>
  </si>
  <si>
    <t>Applied Chemistry 1.</t>
  </si>
  <si>
    <t>Analysis by volume (acid-base complexation, precipitation and oxidation-reduction titration) and mass. Preparation of standard solutions, factorization. Analitical calculations and examples. Thin layer, paper and ion exchange column chromatography and extraction technique. Practice of potentiometric and conductometric titrimetry and implementation of quantitative measurements. Application of ion selective electrodes. Application of UV and visible spectrophotometry in the quantitative analysis of main components and trace elements. Learning about the practice of spectrophotometry. Using atom absorption and flame photometry for quantitative analysis of solutions. Modern chromatographic techniques. Basics of instrumental analytical methods: atomic spectroscopic methods, X-ray emission spectrometry, molecular spectroscopy methods. Fluorescent spectrometry, mass spectrometry, NMR, ESR. Electroanalytical procedures: voltammetric methods, potentiometry, conductometry, electrogravimetry. Ionometry. Radioanalytics. Analytical methods in biochemistry. Automatic and continous measuring systems. The error of the analytical measurement. Statistical methods in the analytical chemistry. Quality assurance. The application of chemometry in the analytical chemistry. Processing the results of the analytical measurements. Analytical chemistry calculations.</t>
  </si>
  <si>
    <t xml:space="preserve">Knowledge: Students know basic technical terms and categories of analytical chemistry. They have a good grip of knowledge system and rules of analytical chemistry. Students know and are able to use the methodology of chemical research. Students are able to systematize their knowledge in the area of analytical chemistry focusod on practical problems. They are able to unfold reasons and consequences of chemical processes, developments or anomalies and they recognize cause effects. Students identify specificity and methods of cognition of analytical chemistry and different learning and teaching strategies in this area. They are aware of basic safety rules of laboratory work.
Skills: Students are able to demonstrate chemical phenomena experimentally and interpret them  quantitatively adapting them to the specificity of pupil’s age. They are able to apply the theoretical chemical knowledge in practice. Students are able to distinguish relevant and irrelevant chemical processes and unfold the causality. They are able to hand over problem-solving techniques in the education (adapting them to the specificity of pupil’s age and knowledge level). Students are able to form a reasoned judgement when choosing an appropriate analytical method and to evaluate analytical samples qualitatively.
Attitude: Students are committed and opened to recognize and interpret new results of chemistry. They are committed to improve the complex thinking of pupils.
</t>
  </si>
  <si>
    <t>Physical Chemistry 1.</t>
  </si>
  <si>
    <t>Két zárthelyi dolgozat min. 50 % teljesítése. Félévközi jegyek a kísérleti munkára, laborjegyzőkönyvre és zárthelyi dolgozatokra</t>
  </si>
  <si>
    <t xml:space="preserve"> two in-class tests with a minimum passing rate of 50%, mid-term marks for the experimental work, laboratory report and the mid-tem tests</t>
  </si>
  <si>
    <t>Organic Chemistry 2. and the Methodological Foundations of its Teaching</t>
  </si>
  <si>
    <t>Knowledge: The student gets to know the technologies used in the visited plants. Gets to know the basic processes of waste management.  Ability: The student will be able to understand basic technological processes and design simpler processes.  Attitude: The student carries out his/her activities in an environmentally conscious manner. In the course of his work, he/she strives not to pollute the environment.</t>
  </si>
  <si>
    <t>field report, verbal report</t>
  </si>
  <si>
    <t xml:space="preserve"> mid-term marks for the experimental work, laboratory report and the mid-tem tests</t>
  </si>
  <si>
    <t xml:space="preserve">Knowledge: Students are familiar with the basic qualitative and quantitative relationships and laws of physical chemistry, and the basic chemical methods based on them. Students have knowledge of mathematics, physics, and physicochemistry through which they can become familiar with the areas of physical chemistry discussed and solve problems. They get to know the basics of chemical thermodynamic description, classical thermodynamics. In their native language, they are familiar with the conceptual system and terminology that designates natural processes.
Skills: Students are aware of the meaning of terms used  in lectures. They can apply their previous knowledge of mathematics, physics and general chemistry to the physico-chemical description of systems. They can apply the knowledge, concepts and connections acquired during the study of the subject in practice (in a laboratory or in a calculation seminar). They are able to apply the theories, paradigms and principles of science (including theories and principles in the field of chemistry) in practice, to solve various physicochemical calculation problems. Based on their knowledge in the field of physical chemistry, they are able to implement simpler chemical phenomena in laboratory conditions, to demonstrate and verify them by measurements.
Attitude: By acquiring appropriate and comprehensive basic knowledge of physicochemistry, students are open to performing their professional duties responsibly, accurately, and efficiently with a solid theoretical and practical foundation. They are open to embracing ever-evolving knowledge in the field of physical chemistry.
</t>
  </si>
  <si>
    <t>Fizikai kémia laborgyakorlat és tanításának módszertani alapjai</t>
  </si>
  <si>
    <t xml:space="preserve">  Laboratory Practice of Physical Chemistry and the Methodological Foundations of its Teaching</t>
  </si>
  <si>
    <t>Requirement for admission to examination: accomplishment of the practical course.  Written and oral examination.</t>
  </si>
  <si>
    <t>Biochemistry and the Methodological Foundations of its Teaching</t>
  </si>
  <si>
    <t>Chemical Calculations and the Methodological Foundations of its Teaching</t>
  </si>
  <si>
    <t>Knowledge: The student knows the relationships related to the gas laws and concentration calculation. Knows the most important notations used in chemistry, descriptive quantities and their units; the rules for notation of atoms and their atomic number, mass number, compounds and ions. Knows the concept and meaning of sum formula and structural formula. Understands the meanings of the chemical equation. Knows the basic principles of ordering chemical equations. Understands and can calculate the equilibrium constant from the equilibrium concentrations. Understands the basic concepts and relationships related to pH in the case of strong and weak acids and bases; Understands the concept of electromotive force. Understands and knows electrochemical knowledge (estimating the direction of redox processes), can describe electrode processes. Knows and understands Faraday's laws. Ability: Knows how to prepare a solution of a given composition, anhydrous or of a compound containing water of crystal and a solvent. The student can apply the basic principles he/she has learned and solve chemical equations with them, and he/she can use reaction equations in stoichiometric calculations. Students can apply the relationship between the equilibrium concentration and the initial concentration, as well as the conversion percentage. Able to solve stoichiometric calculations based on neutralization reactions and tasks related to acid-base titration. Students can calculate the electromotive force from standard potentials. Students can apply electrochemical knowledge (estimation of the direction of redox processes) in stoichiometric calculations, they can apply Faraday's laws in their calculations. Attitude: Committed to accurate work during chemistry exercises. Open to learning about the world around us. Strive for up-to-date, professional and accurate chemical problem solving. Strive to cooperate with their peers in designing experiments and solving related calculation tasks. Autonomy, responsibility: In the course of his work, the student is able to independently solve computational tasks related to emerging chemical problems. Before starting his activities, the student is able to check the safe operation of experiments, exercises and equipment by calculation.</t>
  </si>
  <si>
    <t>Competition Tasks in Chemistry</t>
  </si>
  <si>
    <t>Knowledge: The student knows the connections of general chemistry. Understands and applies the meanings of the chemical equation and the basic principles of its arrangement. Understands and can calculate the equilibrium constant from the equilibrium concentrations. Understands the basic concepts and relationships related to pH in the case of strong and weak acids and bases; Understands the concept of electromotive force, can apply electrochemical knowledge to estimate the direction of redox processes, and to solve tasks related to Faraday's laws. They understand and apply their knowledge of organic chemistry to solve organic chemistry problems. Skill: Students know how to prepare a solution of a given composition. They can apply the principles they have learned when solving chemical equations and in stoichiometric calculations. They can apply the relationship between the equilibrium concentration and the initial concentration, as well as the conversion percentage. Able to solve tasks related to acid-base titration. Can calculate the electromotive force from standard potentials. Can apply electrochemical knowledge (estimation of the direction of redox processes) in stoichiometric calculations, can apply Faraday's laws in your calculations. Able to solve organic chemistry tasks. Attitude: Committed to accurate work during chemistry exercises. Open to learning about the world around us. Strives for up-to-date, professional and accurate chemical problem solving. Strives to cooperate with his peers in designing experiments and solving related calculation tasks. Autonomy, responsibility: In the course of his work, he is able to independently solve computational tasks related to emerging chemical problems. Before starting his activities, he is able to check the safe operation of experiments, exercises and equipment by calculation.</t>
  </si>
  <si>
    <t>Local, regional (continental) and global thinking in the area of environmental protection, the idea of sustainable development. Water pollution and methods of wastewater or sludge treatment. Thermal pollution. The effects of air pollution on the flora, fauna and artificial environment, and its health effects. Soil degradation and pollution. Land recultivation and the basics of bioremediation. The effect of noise and vibration on the human body. Biological effects of radiation and light pollution. The prevention of waste production, reduction of amount of waste, waste disposal technologies, composting. The legal protection of environment.</t>
  </si>
  <si>
    <t xml:space="preserve">Knowledge: Students are aware the social role of chemistry. They know the interactions between laws and phenomena of different natural sciences. Students are able to systematize their knowledge focused on practical problems. They are able to unfold causes and consequenses of phenomena, processes and anomalies and they recognize cause effects.
Students know the idea of sustainability. They are aware of characteristics and environmental effects of domestic hazardous materials. They know the principles of waste management and its practical implementation in the households. Students know „Sustainable Development Goals” of UN, EU and Hungary and their chemical elements.
Skills: Students are able to demonstrate chemical laws manifested in the basic phenomena of nature. They are able to unfold correlations between knowledge and store of learning of natural sciences and to integrate them. Students are able to apply the theoretical chemical knowledge in practice. They are able to analyse and demonstrate the usage and safe handling of detergents and other hazardous materials in households. Students are able to demonstrate the practice of waste management in out-of-class form.
Attitude: Students are committed to improve the complex and sustainable thinking of pupils. They pay attention to cross-cutting issues affecting the whole world, emphasising a shared responsibility for sustainability; at the same time, they consider efforts in favour of the local environment to be important. By taking personal responsibility, they show pupils how their actions can contribute to a sustainable future.
</t>
  </si>
  <si>
    <t>Completing written mid-term tests and preparation of classroom presentations. The average of the result of midterm tests gives the term grade. Evaluation of written test: 0-49% insufficient (1); 50-59% sufficient (2); 60-79% medium (3); 80-89% good (4); 90-100% marked (5).</t>
  </si>
  <si>
    <t>Knowledge: He/she knows and consciously uses Internet portals and research databases containing chemical knowledge. He/she knows the modern working methods and tools of teaching chemistry, the possibilities of using information communication technology. He/she knows the methods and tools of scientific research.
Ability: He/she is able to apply theoretical knowledge in practice. Able to independently acquire knowledge in the field of chemistry, to interpret, analyze  the chemical literature, as well as to monitor and use the latest research results. Able to highlight essential knowledge related to a specific topic. Able to transfer problem-solving techniques during education (adjusted to the age and knowledge level of the students).
Attitude: He/she is committed and open to learning about and interpreting new results in chemistry, as well as spreading knowledge about them. He is open to professional and methodological renewal and development, in these areas he needs both continuous self-training and regular further training. Committed to developing students' complex thinking.</t>
  </si>
  <si>
    <t xml:space="preserve">Basics of material science and its role in the different technologies. Atomic structure. Quantum numbers and orbitals. The chemical bond, quantum mechanical explanation of valency. Chemical bonding theories. Chemical bond with two or more atoms. Molecular geometry. Bonding in coordination compounds. Crystal field theory. Dielectric and magnetic properties. Electrical resistivity, conductors, insulators, semiconductors. Solids, crystalline and amorphous solids. Crystal faces and shapes. Defects, impurities and twinning. Polymorhism and allotropy. Particle size effect in the materials science, nano, micro and macro structures. Nanocrystalline magnetic materials. Multicomponent and polycrystalline materials. Thermal properties of matter. Intelligent materials, shape memory alloys, liquid crytals, optical fibres.
</t>
  </si>
  <si>
    <t>Mineralogy</t>
  </si>
  <si>
    <t>Students have a stable, dynamically applicable basic knowledge in the fields of science (biology, physics, mineralogy, chemistry, mathematics and informatics) necessary for the creative cultivation of multidisciplinary environmental science. Students know the relationships between the physical, chemical, mineralogical and biological processes in the environment.</t>
  </si>
  <si>
    <t>Type of examination: oral and written (Offered mark can be obtained by a written pre-exam and a classroom presentation.)</t>
  </si>
  <si>
    <t>History of Science and Environment</t>
  </si>
  <si>
    <t>Cave man's relationship with nature. Ancient science and technology. The emergence of environmental problems in antiquity. Middle Ages and Renaissance: the battle of faith and science. Continued environmental degradation in the Middle Ages. Modern age: revolution in science. The combined impact of science and technology on the environment. The beginning of global changes in science. Globalisation of environmental problems.</t>
  </si>
  <si>
    <t xml:space="preserve">Knowledge: Students are aware of the social role of chemistry in the history of science. They know the interactions between laws and phenomena of different natural sciences. Students are aware of the temporal and spatial positions of relevant chemical events, processes, phenomena and persons. They know the goals, tasks and social roles of chemistry education in the past and present. Students know the idea of sustainability in the area of chemical science and industry. They know the principles of waste management and its practical implementation in the households.
Skills: Students are able to unfold correlations between knowledge and store of learning of natural sciences and to integrate them. They are able to bring closer „Sustainable Development Goals” of UN and EU to pupils.
Attitude: Students are committed to recognize and interpret new results of chemistry and they are open to dissemination of knowledge in this area. Students are committed to improve the complex thinking of pupils. Students are committed to sustainable development. They attend to global questions highlighted the common responsibility for sustainability. By taking personal responsibility, they show pupils how their actions can contribute to a sustainable future.
</t>
  </si>
  <si>
    <t xml:space="preserve">Knowledge: Students know basic technical terms and categories of green chemistry. They are aware of the environmental and social effetcts of chemical industry and temporal and spatial positions of chemical accidents and environmental disasters related to sustainable development. Students are able to systematize their knowledge in the area of green chemistry focused on problems. They are able to unfold environmental advantages and disadvantages of chemical processes, developments or anomalies. Students know the idea of sustainability in the area of chemical science and industry and the importance of responsible supply and production. They are aware of the possibilities and limits of green chemistry. They know the principles of waste management.
Skills: Students are able to describe the manifestation of harmful chemical effects  in the basic phenomena of nature. They are able to unfold correlations between knowledge and store of learning of chemistry and environmental protection. Students are able to distinguish relevant and irrelevant chemical processes and participants and unfold the causality. They are able to highlight the essential knowledge of green chemistry. They are able to form a reasoned judgement about the sustainability of the chemical reactions. Students are able to demonstrate the system of green chemistry through practical examples. They are able to decrease chemophobia in the society.
Attitude: Students are committed to sustainable development. They attend to global questions highlighting the common responsibility for sustainability.
</t>
  </si>
  <si>
    <t xml:space="preserve">Knowledge: Students know basic technical terms and categories of chemical science. They have a good grip of knowledge system and laws of chemistry, they know the interactions between laws and phenomena of different natural sciences. They are aware of temporal and spatial positions of relevant physical and chemical processes and phenomena. Students are able to systematize their knowledge in the area of water analytics focused on problems. They are aware of characteristics and environmental effects of domestic hazardous materials. They know the principles of waste management and its practical implementation in the households.
Skills: Students are able to demonstrate chemical laws manifested in the basic phenomena of nature. They are able to unfold correlations between knowledge and store of learning of natural sciences and to integrate them. Students are able to apply the theoretical chemical knowledge in practice. They are able to analyse and demonstrate the usage and safe handling of detergents and other hazardous materials in households. They are able to motivate pupils to reduce the amount of waste (sewage).
Attitude: Students are committed to improve the complex thinking of pupils. They attend to global questions highlighting the common responsibility for sustainable water management.
</t>
  </si>
  <si>
    <t>Knowledge:
The student gets to know the basic concepts of polymer chemistry, the possible ways of producing polymers and the properties of polymers. He/She knows the basic technical terms used in polymer chemistry
Ability:
Able to evaluate problems related to polymers after completing the course. Can interpret the basic development and research trends in polymer chemistry.
Attitude:
In relation to polymers, he/she takes into account the environmental protection aspects of use and processing.</t>
  </si>
  <si>
    <t>The examination can be substituted by a home assignment written on an optional topic.</t>
  </si>
  <si>
    <t>Requirements for obtaining a term grade:  regular participation in the seminars. Completing the assignments issued during the semester. Two mid-term tests during the semester.</t>
  </si>
  <si>
    <t>Planning and implementation of chemistry teaching: functions and relevant parts of the National Core Curriculum, framework curricula and local curricula. Presentation of the chemical aspects of everyday life in the school curriculum. Interpretation of the chemistry of everyday and natural phenomena, as well as the most important industrial processes. Textbook and teacher's guide presentations. Application of digital teaching aids and databases that can be used in chemistry teaching. The role of model making, the theoretical models of chemistry taught in public education and the correct choice between them according to a given subject area and age, as well as the simultaneous handling of multiple theoretical models. Possibilities and difficulties of teaching and learning chemical concepts. Peculiarities of chemical concepts. The students' conceptual system, the building of the concepts to be developed. The dangers of thinking based on everyday experience. Exploring conceptual understanding problems, making the necessary corrections, presenting all of this with concrete examples.</t>
  </si>
  <si>
    <t>Knowledge: He/she possesses the up-to-date knowledge required for teaching the subject of chemistry specified in the National Core Curriculum and the Framework Curriculum. He/she knows the basic technical terms of chemistry. Understands the knowledge system and laws of chemistry. He/she knows and is able to apply the knowledge-acquiring research methods typical of chemistry. He/she is aware of the role of chemistry in society. He/she knows the relationship between chemical laws and phenomena with other natural science subjects. He/she is prepared for life-long learning, critical interpretation of the literature, and understanding and transmission of the latest research results in the field of chemistry.
Abilities: He/she  is able to present the chemical regularities manifested in basic natural phenomena. Adapting to the age characteristics of the students, he/she is able to demonstrate with experiments and interpret the phenomena of chemistry on a qualitative and elementary quantitative level. He/she is able to explore the connections between the knowledge and know-how of different fields and their integration. He/she is able to apply theoretical knowledge in practice.
Attitude: He/she is committed and open to learning about and interpreting new results in chemistry, as well as spreading knowledge about them. He/she is ready for self-reflection regarding his chemical and methodological preparation. He is open to professional and methodological renewal and development, in these areas he needs both continuous self-training and regular further training. Committed to the development of students' complex thinking.</t>
  </si>
  <si>
    <t>Knowledge: He/she is prepared to recognize and deal with pseudoscientific views. He/she can place events, processes, phenomena, and persons relevant to chemistry in space and time. He/she can organize knowledge in a problem-oriented manner. He/she can reveal the causes and consequences of phenomena, processes, anomalies, and recognize cause-and-effect relationships. He/she knows and consciously uses Internet portals and research databases containing chemical knowledge
Skills: He/she is able to apply theoretical knowledge in practice. He/she is able to independently acquire knowledge in the field of chemistry, interpret and analyze the chemical literature as well as follow up and use the latest research results. He/she is able to distinguish relevant and irrelevant phenomena from a given point of view, to navigate the system of causal relationships, causes and consequences. i
Attitude: He/she is committed and open to learning about and interpreting new results in chemistry, as well as spreading knowledge about them. He is ready for self-reflection regarding his chemical and methodological preparation. He is open to professional and methodological renewal and development, in these areas he needs both continuous self-training and regular further training. Committed to the development of students' complex thinking.</t>
  </si>
  <si>
    <t>Use of chemical knowledge in environmental protection, development of environmentally conscious behavior. Presentation of the principles of sustainable development and green chemistry in the general education chemistry curriculum. Collaboration space, educational technology innovation, artificial intelligence in public education. Knowledge and possibilities of using multimedia techniques in chemistry education in the field of phenomenon presentation, experimentation, modeling, evaluation and data analysis. The new opportunities provided by information and communication technology and the conditions for their application in and out of class. Collaboration methods and educational aids that can be used in digital education. Educational technology innovations, e-learning systems and the applications that can be integrated with them, blended learning. Using artificial intelligence (machine learning) software in education. Infocommunication tools in chemistry education (chemical experiments and measurements with ICT tools; computer molecular models in chemistry education; chemical applications on mobile devices; web 2.0 applications in education; infographics in illustration and summary, virtual labs, simulations, molecular modeling applications, application of QR codes, word clouds,  the presentation of all the above mentioned topics by specific examples and its critical and multi-perspective illumination).</t>
  </si>
  <si>
    <t>Knowledge: He/she understands the purpose of teaching chemistry, its role in the development of students' personality and thinking. He/she identifies the learning characteristics of the chemistry subject, learning methods, and the most important teaching and learning strategies. He/she knows the modern working methods and tools of teaching chemistry, the possibilities of using information communication technology. He/she knows the aims and tasks of chemistry teaching, its role in society in the past and in the present. He/she develops students' analytical and problem-solving thinking by acquiring chemical knowledge and concepts, considering chemical literature and interpretations, and creating hypotheses.
Skills: He/she is able to highlight essential knowledge related to a specific topic. Able to transfer problem-solving techniques during education (adjusted to the age and knowledge level of the students). He/she is able to support his opinions and evaluations with logical and factual arguments.
Attitude: He/she is committed and open to learning about and interpreting new results in chemistry, as well as spreading knowledge about them. He/she is ready for self-reflection regarding his/her chemical and methodological preparation. He/she is open to professional and methodological renewal and development, in these areas he/she needs both continuous self-training and regular further training. Committed to the development of students' complex thinking.</t>
  </si>
  <si>
    <t>A gyakorlati jegyet a a szakmódszertant oktató gyakorlatvezető állapítja meg   a félév során végzett munka, az elkészített óratervezetek és a reflektív megbeszélések során mutatott  teljesítmény alapján. Az értékelési szempontjai: rendszeres részvétel a pedagógiai-pszichológiai szemináriumokon. szakmai felkészültség (pedagógiai-pszichológia és szakmódszertani tudás és tájékozottság, szakmai érvek és a szaknyelv megfelelő alkalmazása, nyelvhelyességi szempontból is igényes kommunikáció).</t>
  </si>
  <si>
    <t>The student analyses and evaluates the experiences gained in the lessons during the teaching practice, and discusses his/her reflections with the teacher/mentor. The student will learn to apply the different teaching methods and techniques learned. The integration of teaching objectives and content into daily practice.  Observing the effects of the teaching environment and classroom dynamics on teaching. The methods of assessment and feedback learnt are put into practice.</t>
  </si>
  <si>
    <r>
      <t xml:space="preserve">Knowledge: knowledge of modern pedagogical theories and their practical application. He/she is familiar with different teaching methods and their effectiveness. He/she knows how to support pupils' motivation and development. Knowledge of the analysis and assessment methods used in teaching practice, adapted to the specificities of the subject. Skills: Ability to plan and implement lessons in accordance with the content standards. Ability to adapt to different learning needs and classroom situations.  Ability to evaluate his/her own teaching practice independently and reflectively.                   </t>
    </r>
    <r>
      <rPr>
        <b/>
        <sz val="11"/>
        <color rgb="FF000000"/>
        <rFont val="Arial"/>
        <family val="2"/>
        <charset val="238"/>
      </rPr>
      <t xml:space="preserve">      </t>
    </r>
    <r>
      <rPr>
        <sz val="11"/>
        <color rgb="FF000000"/>
        <rFont val="Arial"/>
        <family val="2"/>
        <charset val="238"/>
      </rPr>
      <t>Attitude:</t>
    </r>
    <r>
      <rPr>
        <b/>
        <sz val="11"/>
        <color rgb="FF000000"/>
        <rFont val="Arial"/>
        <family val="2"/>
        <charset val="238"/>
      </rPr>
      <t xml:space="preserve"> </t>
    </r>
    <r>
      <rPr>
        <sz val="11"/>
        <color rgb="FF000000"/>
        <rFont val="Arial"/>
        <family val="2"/>
        <charset val="238"/>
      </rPr>
      <t xml:space="preserve">Commitment to continuous professional development. Openness to new pedagogical methods and techniques.  Positive attitude towards diversity and individual needs of learners. Commitment to high quality, student-centred education.
</t>
    </r>
  </si>
  <si>
    <t xml:space="preserve">The student develops and deepens the experience gained during the teaching practice. Apply the traditional and digital teaching methods and techniques.  Integrates differentiation, adaptivity and the use of teaching innovations and ICT tools into his/her teaching practice. Applying research methods and measurement tools in teaching. Development of individual and group assessment and feedback. Deepening the methodological specificities of the subject. </t>
  </si>
  <si>
    <t>Knowledge: has an advanced, up-to-date knowledge of pedagogical theories and their practical application. Knowledge and practical application of digital teaching methods and techniques. Knowledge of educational innovations (differentiation and adaptivity) and ways of integrating ICT tools. Abilities: Ability to design and implement innovative teaching methods and technologies. Ability to confidently apply educational research and data-based decision making. Ability to apply advanced assessment and feedback techniques. Attitude: Commitment to pedagogical innovation and use of technology. Openness to continuous improvement of learning and teaching processes. A positive attitude to linking research findings and practice. Commitment to supporting student success and development.</t>
  </si>
  <si>
    <t>The term grade is determined by the head of the department together with the methodology teacher based on the work done during the semester, the preparation of lesson plans, the delivery of lessons and the performance in reflective discussions.</t>
  </si>
  <si>
    <t>A gyakorlati jegyet a szakvezető állapítja meg a szakmódszertant oktató tanárral együtt a félév során végzett munka, az óratervezetek elkészítése, a tanórák megtartása és a reflektív megbeszélések során mutatott  teljesítmény alapján.</t>
  </si>
  <si>
    <t>The term grade is determined by the practice leader who teaches professional methodology based on the work done during the semester, the prepared lesson plans and the performance shown during reflective discussions. Evaluation criteria: regular participation in pedagogical-psychological seminars. professional preparation (pedagogical-psychology and professional methodological knowledge and awareness, professional arguments and the appropriate use of professional language, demanding communication from the point of view of language correctness).</t>
  </si>
  <si>
    <t>The term grade is determined by the practice leader who teaches professional methodology based on the work done during the semester, the prepared lesson plans and the performance shown during reflective discussions. Evaluation criteria: regular participation in pedagogical-psychological seminars. Professional preparation (pedagogical-psychology and professional methodological knowledge and awareness, professional arguments and the appropriate use of professional language, demanding communication from the point of view of language correctness).</t>
  </si>
  <si>
    <t xml:space="preserve">Knowledge: the student teacher candidate will be able to apply the methodological and disciplinary knowledge needed to teach the subject.                                                       Skills: The student teacher candidate is able to apply the activities acquired during the methodological preparation.  Ability to develop and implement a well thought-out lesson plan and to reflect on it. He/she is able to think through and reflect on the lesson plan.  Reacts to unfamiliar teacher-student situations according to his/her ability to prepare.                                   Attitude: open-minded in delivering lessons, reflecting on student situations to effectively educate and teach students. </t>
  </si>
  <si>
    <t xml:space="preserve">Knowledge: the student teacher candidate will be able to apply the methodological and disciplinary knowledge needed to teach the subject.                                             Skills: The student teacher candidate is able to apply the activities acquired during the methodological preparation.  Ability to develop and implement a well thought-out lesson plan and to reflect on it. He/she is able to think through and reflect on the lesson plan, to reflect on the lesson plan. Reacts to unfamiliar teacher-student situations according to his/her ability to prepare.                                   Attitude: open-minded in delivering lessons, reflecting on student situations to effectively educate and teach students. </t>
  </si>
  <si>
    <t>Block seminar (methodological follow-up seminar)</t>
  </si>
  <si>
    <t>Knowledge: He/she knows the goals of teaching the subject of chemistry, the documents defining the teaching of the subject: the National Core Curriculum, the Framework Curriculum and the exam requirements, and understands their role in regulating the content of education. He/she is aware of the range of credible and reliable sources of information required for planning and the critical aspects necessary for their selection and evaluation. In the planning of the pedagogical process, he/she keeps in mind the interdependence of science subjects and applies modern methodological solutions.
Abilities: He/she is able to creatively adapt to the goals defined in the teaching-learning process, the characteristics of the student groups and the opportunities provided by the institution, offering alternative options and make a professionally reliable and responsible decision based on his methodological preparation.
Attitude: He/she is ready to participate in collective work in the development of the pedagogical program including the local curriculum, and bases his independent annual thematic planning process on this. During the planning process, he/she collaborates with his colleagues and the pupils, creatively incorporating the experiences  gained in the given pupil group into his design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</si>
</sst>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charset val="238"/>
      <scheme val="minor"/>
    </font>
    <font>
      <sz val="11"/>
      <color theme="1"/>
      <name val="Garamond"/>
      <family val="1"/>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2"/>
      <color theme="1"/>
      <name val="Calibri"/>
      <family val="2"/>
      <charset val="238"/>
      <scheme val="minor"/>
    </font>
    <font>
      <b/>
      <sz val="12"/>
      <color indexed="9"/>
      <name val="Arial"/>
      <family val="2"/>
      <charset val="238"/>
    </font>
    <font>
      <b/>
      <sz val="11"/>
      <color rgb="FFFF0000"/>
      <name val="Arial"/>
      <family val="2"/>
    </font>
    <font>
      <b/>
      <sz val="11"/>
      <color theme="1"/>
      <name val="Arial"/>
      <family val="2"/>
    </font>
    <font>
      <b/>
      <sz val="12"/>
      <color rgb="FFFF0000"/>
      <name val="Garamond"/>
      <family val="1"/>
    </font>
    <font>
      <sz val="11"/>
      <color theme="1"/>
      <name val="Arial"/>
      <family val="2"/>
    </font>
    <font>
      <sz val="11"/>
      <color rgb="FF000000"/>
      <name val="Arial"/>
      <family val="2"/>
      <charset val="238"/>
    </font>
    <font>
      <sz val="10"/>
      <color indexed="8"/>
      <name val="Arial"/>
      <family val="2"/>
      <charset val="238"/>
    </font>
    <font>
      <sz val="11"/>
      <color indexed="8"/>
      <name val="Arial"/>
      <family val="2"/>
      <charset val="238"/>
    </font>
    <font>
      <b/>
      <sz val="11"/>
      <color rgb="FF000000"/>
      <name val="Arial"/>
      <family val="2"/>
      <charset val="238"/>
    </font>
    <font>
      <sz val="11"/>
      <color rgb="FF202124"/>
      <name val="Arial"/>
      <family val="2"/>
      <charset val="238"/>
    </font>
    <font>
      <strike/>
      <sz val="11"/>
      <color rgb="FFFF0000"/>
      <name val="Arial"/>
      <family val="2"/>
      <charset val="238"/>
    </font>
    <font>
      <sz val="10"/>
      <color rgb="FF000000"/>
      <name val="Arial"/>
      <family val="2"/>
      <charset val="238"/>
    </font>
    <font>
      <sz val="16"/>
      <color theme="1"/>
      <name val="Arial"/>
      <family val="2"/>
      <charset val="238"/>
    </font>
    <font>
      <sz val="11"/>
      <color rgb="FF333333"/>
      <name val="Arial"/>
      <family val="2"/>
      <charset val="238"/>
    </font>
    <font>
      <sz val="11"/>
      <name val="Arial"/>
      <family val="2"/>
      <charset val="1"/>
    </font>
    <font>
      <sz val="11"/>
      <color theme="1"/>
      <name val="Arial"/>
      <family val="2"/>
      <charset val="1"/>
    </font>
    <font>
      <sz val="12"/>
      <color theme="1"/>
      <name val="Arial"/>
      <family val="2"/>
      <charset val="1"/>
    </font>
    <font>
      <vertAlign val="superscript"/>
      <sz val="11"/>
      <color rgb="FF000000"/>
      <name val="Arial"/>
      <family val="2"/>
      <charset val="238"/>
    </font>
  </fonts>
  <fills count="13">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8CBAD"/>
        <bgColor rgb="FF000000"/>
      </patternFill>
    </fill>
    <fill>
      <patternFill patternType="solid">
        <fgColor rgb="FFF8CBAD"/>
        <bgColor rgb="FFC5E0B4"/>
      </patternFill>
    </fill>
    <fill>
      <patternFill patternType="solid">
        <fgColor theme="5" tint="0.59996337778862885"/>
        <bgColor indexed="64"/>
      </patternFill>
    </fill>
    <fill>
      <patternFill patternType="solid">
        <fgColor rgb="FFF7CAAC"/>
        <bgColor indexed="64"/>
      </patternFill>
    </fill>
    <fill>
      <patternFill patternType="solid">
        <fgColor rgb="FFFFFFFF"/>
        <bgColor indexed="64"/>
      </patternFill>
    </fill>
    <fill>
      <patternFill patternType="solid">
        <fgColor theme="5" tint="0.59987182226020086"/>
        <bgColor rgb="FFC5E0B4"/>
      </patternFill>
    </fill>
    <fill>
      <patternFill patternType="solid">
        <fgColor rgb="FFF8CBAD"/>
        <bgColor indexed="64"/>
      </patternFill>
    </fill>
    <fill>
      <patternFill patternType="solid">
        <fgColor theme="0"/>
        <bgColor indexed="64"/>
      </patternFill>
    </fill>
  </fills>
  <borders count="22">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1"/>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189">
    <xf numFmtId="0" fontId="0" fillId="0" borderId="0" xfId="0"/>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left" vertical="center"/>
    </xf>
    <xf numFmtId="0" fontId="2" fillId="0" borderId="0" xfId="0" applyFont="1"/>
    <xf numFmtId="0" fontId="5" fillId="0" borderId="0" xfId="0" applyFont="1"/>
    <xf numFmtId="0" fontId="2" fillId="0" borderId="2" xfId="0" applyFont="1" applyBorder="1" applyAlignment="1">
      <alignment horizontal="left" vertical="top"/>
    </xf>
    <xf numFmtId="0" fontId="2" fillId="0" borderId="2" xfId="0" applyFont="1" applyBorder="1" applyAlignment="1">
      <alignment horizontal="left" vertical="top" wrapText="1"/>
    </xf>
    <xf numFmtId="0" fontId="3" fillId="0" borderId="2" xfId="0" applyFont="1" applyBorder="1" applyAlignment="1">
      <alignment horizontal="left" vertical="top" wrapText="1"/>
    </xf>
    <xf numFmtId="0" fontId="3" fillId="0" borderId="2" xfId="0" applyFont="1" applyBorder="1" applyAlignment="1">
      <alignment horizontal="left" vertical="top"/>
    </xf>
    <xf numFmtId="0" fontId="2" fillId="0" borderId="6" xfId="0" applyFont="1" applyBorder="1" applyAlignment="1">
      <alignment horizontal="left" vertical="top"/>
    </xf>
    <xf numFmtId="0" fontId="2" fillId="0" borderId="0" xfId="0" applyFont="1" applyAlignment="1">
      <alignment horizontal="left" vertical="top"/>
    </xf>
    <xf numFmtId="0" fontId="6" fillId="0" borderId="0" xfId="0" applyFont="1"/>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4" fillId="0" borderId="2" xfId="0" applyFont="1" applyBorder="1" applyAlignment="1">
      <alignment horizontal="center" vertical="center" wrapText="1"/>
    </xf>
    <xf numFmtId="0" fontId="2" fillId="3" borderId="2" xfId="0" applyFont="1" applyFill="1" applyBorder="1" applyAlignment="1">
      <alignment vertical="center" wrapText="1"/>
    </xf>
    <xf numFmtId="0" fontId="2" fillId="0" borderId="5" xfId="0" applyFont="1" applyBorder="1" applyAlignment="1">
      <alignment vertical="center" wrapText="1"/>
    </xf>
    <xf numFmtId="0" fontId="2" fillId="3" borderId="5" xfId="0" applyFont="1" applyFill="1" applyBorder="1" applyAlignment="1">
      <alignment vertical="center" wrapText="1"/>
    </xf>
    <xf numFmtId="0" fontId="5" fillId="0" borderId="2" xfId="0" applyFont="1" applyBorder="1" applyAlignment="1">
      <alignment horizontal="left" vertical="center"/>
    </xf>
    <xf numFmtId="0" fontId="8" fillId="3" borderId="2" xfId="0" applyFont="1" applyFill="1" applyBorder="1" applyAlignment="1">
      <alignment horizontal="left" vertical="top" wrapText="1"/>
    </xf>
    <xf numFmtId="0" fontId="7" fillId="3" borderId="2" xfId="0" applyFont="1" applyFill="1" applyBorder="1" applyAlignment="1">
      <alignment horizontal="left" vertical="top"/>
    </xf>
    <xf numFmtId="0" fontId="8"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7"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8" fillId="0" borderId="2" xfId="0" applyFont="1" applyBorder="1" applyAlignment="1">
      <alignment horizontal="left" vertical="top" wrapText="1"/>
    </xf>
    <xf numFmtId="0" fontId="2" fillId="0" borderId="0" xfId="0" applyFont="1" applyAlignment="1">
      <alignment horizontal="left" vertical="top"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0" fillId="0" borderId="0" xfId="0" applyFont="1" applyAlignment="1">
      <alignment vertical="center" wrapText="1"/>
    </xf>
    <xf numFmtId="0" fontId="13" fillId="0" borderId="2" xfId="0" applyFont="1" applyBorder="1" applyAlignment="1">
      <alignment horizontal="left" vertical="top" wrapText="1"/>
    </xf>
    <xf numFmtId="16" fontId="14" fillId="0" borderId="0" xfId="0" applyNumberFormat="1" applyFont="1" applyAlignment="1">
      <alignment vertical="center" wrapText="1"/>
    </xf>
    <xf numFmtId="0" fontId="3" fillId="4" borderId="2" xfId="0" applyFont="1" applyFill="1" applyBorder="1" applyAlignment="1">
      <alignment horizontal="left" vertical="top" wrapText="1"/>
    </xf>
    <xf numFmtId="0" fontId="2" fillId="4" borderId="2" xfId="0" applyFont="1" applyFill="1" applyBorder="1" applyAlignment="1">
      <alignment horizontal="left" vertical="top" wrapText="1"/>
    </xf>
    <xf numFmtId="0" fontId="7" fillId="4" borderId="2" xfId="0" applyFont="1" applyFill="1" applyBorder="1" applyAlignment="1">
      <alignment horizontal="left" vertical="top"/>
    </xf>
    <xf numFmtId="0" fontId="9" fillId="4" borderId="2" xfId="0" applyFont="1" applyFill="1" applyBorder="1" applyAlignment="1">
      <alignment horizontal="left" vertical="top"/>
    </xf>
    <xf numFmtId="0" fontId="15" fillId="0" borderId="0" xfId="0" applyFont="1"/>
    <xf numFmtId="0" fontId="2" fillId="0" borderId="2" xfId="0" applyFont="1" applyFill="1" applyBorder="1" applyAlignment="1">
      <alignment vertical="center" wrapText="1"/>
    </xf>
    <xf numFmtId="0" fontId="7" fillId="0" borderId="2" xfId="0" applyFont="1" applyBorder="1" applyAlignment="1">
      <alignment vertical="center" wrapText="1"/>
    </xf>
    <xf numFmtId="0" fontId="7" fillId="7" borderId="0" xfId="0" applyFont="1" applyFill="1" applyAlignment="1">
      <alignment vertical="center" wrapText="1"/>
    </xf>
    <xf numFmtId="0" fontId="7" fillId="5" borderId="2" xfId="0" applyFont="1" applyFill="1" applyBorder="1" applyAlignment="1">
      <alignment vertical="center" wrapText="1"/>
    </xf>
    <xf numFmtId="0" fontId="7" fillId="0" borderId="0" xfId="0" applyFont="1" applyAlignment="1">
      <alignment vertical="center" wrapText="1"/>
    </xf>
    <xf numFmtId="0" fontId="7" fillId="0" borderId="2" xfId="0" applyFont="1" applyBorder="1" applyAlignment="1">
      <alignment horizontal="left" vertical="center" wrapText="1"/>
    </xf>
    <xf numFmtId="0" fontId="17" fillId="0" borderId="0" xfId="0" applyFont="1" applyAlignment="1">
      <alignment vertical="center" wrapText="1"/>
    </xf>
    <xf numFmtId="0" fontId="18" fillId="0" borderId="0" xfId="0" applyFont="1" applyAlignment="1">
      <alignment vertical="center" wrapText="1"/>
    </xf>
    <xf numFmtId="0" fontId="2" fillId="10" borderId="2" xfId="0" applyFont="1" applyFill="1" applyBorder="1" applyAlignment="1">
      <alignment vertical="center" wrapText="1"/>
    </xf>
    <xf numFmtId="0" fontId="19" fillId="0" borderId="2" xfId="0" applyFont="1" applyBorder="1" applyAlignment="1">
      <alignment vertical="center" wrapText="1"/>
    </xf>
    <xf numFmtId="0" fontId="3" fillId="10" borderId="2" xfId="0" applyFont="1" applyFill="1" applyBorder="1" applyAlignment="1">
      <alignment vertical="center" wrapText="1"/>
    </xf>
    <xf numFmtId="0" fontId="7" fillId="3" borderId="2" xfId="0" applyFont="1" applyFill="1" applyBorder="1" applyAlignment="1">
      <alignment vertical="center" wrapText="1"/>
    </xf>
    <xf numFmtId="0" fontId="2" fillId="0" borderId="0" xfId="0" applyFont="1" applyAlignment="1">
      <alignment horizontal="left" vertical="center" wrapText="1"/>
    </xf>
    <xf numFmtId="0" fontId="2" fillId="3" borderId="2"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18" fillId="0" borderId="2" xfId="0" applyNumberFormat="1" applyFont="1" applyFill="1" applyBorder="1" applyAlignment="1">
      <alignment horizontal="left" vertical="center" wrapText="1"/>
    </xf>
    <xf numFmtId="0" fontId="18" fillId="3" borderId="2" xfId="0" applyFont="1" applyFill="1" applyBorder="1" applyAlignment="1">
      <alignment vertical="center" wrapText="1"/>
    </xf>
    <xf numFmtId="0" fontId="2" fillId="0" borderId="2"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2" fillId="0" borderId="6" xfId="0" applyFont="1" applyBorder="1" applyAlignment="1">
      <alignment vertical="center" wrapText="1"/>
    </xf>
    <xf numFmtId="0" fontId="2" fillId="3" borderId="6" xfId="0" applyFont="1" applyFill="1" applyBorder="1" applyAlignment="1">
      <alignment vertical="center" wrapText="1"/>
    </xf>
    <xf numFmtId="0" fontId="2" fillId="0" borderId="2" xfId="0" applyFont="1" applyBorder="1" applyAlignment="1">
      <alignment horizontal="justify" vertical="center" wrapText="1"/>
    </xf>
    <xf numFmtId="0" fontId="3" fillId="0" borderId="2" xfId="0" applyFont="1" applyBorder="1" applyAlignment="1">
      <alignment horizontal="justify" vertical="center" wrapText="1"/>
    </xf>
    <xf numFmtId="0" fontId="7" fillId="0" borderId="2" xfId="0" applyFont="1" applyFill="1" applyBorder="1" applyAlignment="1">
      <alignment vertical="center" wrapText="1"/>
    </xf>
    <xf numFmtId="0" fontId="7" fillId="3" borderId="5" xfId="0" applyFont="1" applyFill="1" applyBorder="1" applyAlignment="1">
      <alignment vertical="center" wrapText="1"/>
    </xf>
    <xf numFmtId="0" fontId="7" fillId="0" borderId="5" xfId="0" applyFont="1" applyFill="1" applyBorder="1" applyAlignment="1">
      <alignment horizontal="left" vertical="center" wrapText="1"/>
    </xf>
    <xf numFmtId="0" fontId="7" fillId="3" borderId="5" xfId="0" applyFont="1" applyFill="1" applyBorder="1" applyAlignment="1">
      <alignment horizontal="left" vertical="center" wrapText="1"/>
    </xf>
    <xf numFmtId="0" fontId="18" fillId="3" borderId="6" xfId="0" applyFont="1" applyFill="1" applyBorder="1" applyAlignment="1">
      <alignment vertical="center" wrapText="1"/>
    </xf>
    <xf numFmtId="0" fontId="7" fillId="0" borderId="6" xfId="0" applyFont="1" applyFill="1" applyBorder="1" applyAlignment="1">
      <alignment horizontal="left" vertical="center" wrapText="1"/>
    </xf>
    <xf numFmtId="0" fontId="7" fillId="3" borderId="6" xfId="0" applyFont="1" applyFill="1" applyBorder="1" applyAlignment="1">
      <alignment horizontal="left" vertical="center" wrapText="1"/>
    </xf>
    <xf numFmtId="0" fontId="16" fillId="5" borderId="9" xfId="0" applyFont="1" applyFill="1" applyBorder="1" applyAlignment="1">
      <alignment vertical="center" wrapText="1"/>
    </xf>
    <xf numFmtId="0" fontId="16" fillId="5" borderId="6" xfId="0" applyFont="1" applyFill="1" applyBorder="1" applyAlignment="1">
      <alignment vertical="center" wrapText="1"/>
    </xf>
    <xf numFmtId="0" fontId="2" fillId="3" borderId="2" xfId="0" applyNumberFormat="1" applyFont="1" applyFill="1" applyBorder="1" applyAlignment="1">
      <alignment vertical="center" wrapText="1"/>
    </xf>
    <xf numFmtId="0" fontId="16" fillId="0" borderId="6" xfId="0" applyFont="1" applyBorder="1" applyAlignment="1">
      <alignment horizontal="justify" vertical="center" wrapText="1"/>
    </xf>
    <xf numFmtId="0" fontId="16" fillId="0" borderId="10" xfId="0" applyFont="1" applyBorder="1" applyAlignment="1">
      <alignment horizontal="justify" vertical="center" wrapText="1"/>
    </xf>
    <xf numFmtId="0" fontId="16" fillId="5" borderId="10" xfId="0" applyFont="1" applyFill="1" applyBorder="1" applyAlignment="1">
      <alignment horizontal="justify" vertical="center" wrapText="1"/>
    </xf>
    <xf numFmtId="0" fontId="2" fillId="3" borderId="2" xfId="0" applyFont="1" applyFill="1" applyBorder="1" applyAlignment="1">
      <alignment horizontal="justify" vertical="center" wrapText="1"/>
    </xf>
    <xf numFmtId="0" fontId="2" fillId="0" borderId="11" xfId="0" applyFont="1" applyBorder="1" applyAlignment="1">
      <alignment horizontal="justify" vertical="center" wrapText="1"/>
    </xf>
    <xf numFmtId="0" fontId="22" fillId="0" borderId="10" xfId="0" applyFont="1" applyBorder="1" applyAlignment="1">
      <alignment horizontal="justify" vertical="center" wrapText="1"/>
    </xf>
    <xf numFmtId="0" fontId="22" fillId="5" borderId="10" xfId="0" applyFont="1" applyFill="1" applyBorder="1" applyAlignment="1">
      <alignment horizontal="justify" vertical="center" wrapText="1"/>
    </xf>
    <xf numFmtId="0" fontId="16" fillId="0" borderId="4" xfId="0" applyFont="1" applyBorder="1" applyAlignment="1">
      <alignment horizontal="justify" vertical="center" wrapText="1"/>
    </xf>
    <xf numFmtId="0" fontId="16" fillId="5" borderId="4" xfId="0" applyFont="1" applyFill="1" applyBorder="1" applyAlignment="1">
      <alignment horizontal="justify" vertical="center" wrapText="1"/>
    </xf>
    <xf numFmtId="0" fontId="16" fillId="0" borderId="13" xfId="0" applyFont="1" applyBorder="1" applyAlignment="1">
      <alignment horizontal="justify" vertical="center" wrapText="1"/>
    </xf>
    <xf numFmtId="0" fontId="16" fillId="9" borderId="13" xfId="0" applyFont="1" applyFill="1" applyBorder="1" applyAlignment="1">
      <alignment horizontal="justify" vertical="center" wrapText="1"/>
    </xf>
    <xf numFmtId="0" fontId="2" fillId="3" borderId="13" xfId="0" applyFont="1" applyFill="1" applyBorder="1" applyAlignment="1">
      <alignment horizontal="justify" vertical="center" wrapText="1"/>
    </xf>
    <xf numFmtId="0" fontId="2" fillId="0" borderId="13" xfId="0" applyFont="1" applyBorder="1" applyAlignment="1">
      <alignment horizontal="justify" vertical="center" wrapText="1"/>
    </xf>
    <xf numFmtId="0" fontId="16" fillId="3" borderId="13" xfId="0" applyFont="1" applyFill="1" applyBorder="1" applyAlignment="1">
      <alignment horizontal="justify" vertical="center" wrapText="1"/>
    </xf>
    <xf numFmtId="0" fontId="16" fillId="0" borderId="14" xfId="0" applyFont="1" applyBorder="1" applyAlignment="1">
      <alignment horizontal="justify" vertical="center" wrapText="1"/>
    </xf>
    <xf numFmtId="0" fontId="16" fillId="9" borderId="14" xfId="0" applyFont="1" applyFill="1" applyBorder="1" applyAlignment="1">
      <alignment horizontal="justify" vertical="center" wrapText="1"/>
    </xf>
    <xf numFmtId="0" fontId="16" fillId="0" borderId="11" xfId="0" applyFont="1" applyBorder="1" applyAlignment="1">
      <alignment horizontal="justify" vertical="center" wrapText="1"/>
    </xf>
    <xf numFmtId="0" fontId="2" fillId="3" borderId="11" xfId="0" applyFont="1" applyFill="1" applyBorder="1" applyAlignment="1">
      <alignment horizontal="justify" vertical="center" wrapText="1"/>
    </xf>
    <xf numFmtId="0" fontId="7" fillId="0" borderId="11" xfId="0" applyFont="1" applyBorder="1" applyAlignment="1">
      <alignment horizontal="justify" vertical="center" wrapText="1"/>
    </xf>
    <xf numFmtId="0" fontId="7" fillId="5" borderId="11" xfId="0" applyFont="1" applyFill="1" applyBorder="1" applyAlignment="1">
      <alignment horizontal="justify" vertical="center" wrapText="1"/>
    </xf>
    <xf numFmtId="0" fontId="7" fillId="0" borderId="13" xfId="0" applyFont="1" applyBorder="1" applyAlignment="1">
      <alignment horizontal="justify" vertical="center" wrapText="1"/>
    </xf>
    <xf numFmtId="0" fontId="7" fillId="5" borderId="13" xfId="0" applyFont="1" applyFill="1" applyBorder="1" applyAlignment="1">
      <alignment horizontal="justify" vertical="center" wrapText="1"/>
    </xf>
    <xf numFmtId="0" fontId="7" fillId="0" borderId="15" xfId="0" applyFont="1" applyBorder="1" applyAlignment="1">
      <alignment horizontal="justify" vertical="center" wrapText="1"/>
    </xf>
    <xf numFmtId="0" fontId="2" fillId="0" borderId="6" xfId="0" applyFont="1" applyBorder="1" applyAlignment="1">
      <alignment horizontal="justify" vertical="center" wrapText="1"/>
    </xf>
    <xf numFmtId="0" fontId="2" fillId="3" borderId="6" xfId="0" applyFont="1" applyFill="1" applyBorder="1" applyAlignment="1">
      <alignment horizontal="justify" vertical="center" wrapText="1"/>
    </xf>
    <xf numFmtId="0" fontId="20" fillId="0" borderId="0" xfId="0" applyFont="1" applyAlignment="1">
      <alignment horizontal="left" vertical="center" wrapText="1"/>
    </xf>
    <xf numFmtId="0" fontId="18" fillId="7" borderId="6" xfId="0" applyNumberFormat="1" applyFont="1" applyFill="1" applyBorder="1" applyAlignment="1">
      <alignment vertical="center" wrapText="1"/>
    </xf>
    <xf numFmtId="0" fontId="23" fillId="0" borderId="0" xfId="0" applyFont="1" applyAlignment="1">
      <alignment vertical="center" wrapText="1"/>
    </xf>
    <xf numFmtId="0" fontId="7" fillId="0" borderId="12" xfId="0" applyFont="1" applyBorder="1" applyAlignment="1">
      <alignment horizontal="justify" vertical="center" wrapText="1"/>
    </xf>
    <xf numFmtId="0" fontId="7" fillId="5" borderId="12" xfId="0" applyFont="1" applyFill="1" applyBorder="1" applyAlignment="1">
      <alignment horizontal="justify" vertical="center" wrapText="1"/>
    </xf>
    <xf numFmtId="0" fontId="18" fillId="0" borderId="2" xfId="0" applyNumberFormat="1" applyFont="1" applyFill="1" applyBorder="1" applyAlignment="1">
      <alignment vertical="center" wrapText="1"/>
    </xf>
    <xf numFmtId="0" fontId="2" fillId="0" borderId="2" xfId="0" applyNumberFormat="1" applyFont="1" applyBorder="1" applyAlignment="1">
      <alignment vertical="center" wrapText="1"/>
    </xf>
    <xf numFmtId="0" fontId="18" fillId="0" borderId="2" xfId="0" applyFont="1" applyBorder="1" applyAlignment="1">
      <alignment vertical="center" wrapText="1"/>
    </xf>
    <xf numFmtId="0" fontId="7" fillId="5" borderId="5" xfId="0" applyFont="1" applyFill="1" applyBorder="1" applyAlignment="1">
      <alignment vertical="center" wrapText="1"/>
    </xf>
    <xf numFmtId="0" fontId="2" fillId="11" borderId="2" xfId="0" applyFont="1" applyFill="1" applyBorder="1" applyAlignment="1">
      <alignment vertical="center" wrapText="1"/>
    </xf>
    <xf numFmtId="0" fontId="2" fillId="0" borderId="4" xfId="0" applyFont="1" applyBorder="1" applyAlignment="1">
      <alignment vertical="center" wrapText="1"/>
    </xf>
    <xf numFmtId="0" fontId="7" fillId="0" borderId="5" xfId="0" applyFont="1" applyBorder="1" applyAlignment="1">
      <alignment vertical="center" wrapText="1"/>
    </xf>
    <xf numFmtId="0" fontId="2" fillId="0" borderId="5" xfId="0" applyFont="1" applyBorder="1" applyAlignment="1">
      <alignment horizontal="justify" vertical="center" wrapText="1"/>
    </xf>
    <xf numFmtId="0" fontId="2" fillId="3" borderId="5" xfId="0" applyFont="1" applyFill="1" applyBorder="1" applyAlignment="1">
      <alignment horizontal="justify" vertical="center" wrapText="1"/>
    </xf>
    <xf numFmtId="0" fontId="2" fillId="0" borderId="16" xfId="0" applyFont="1" applyBorder="1" applyAlignment="1">
      <alignment horizontal="justify" vertical="center" wrapText="1"/>
    </xf>
    <xf numFmtId="0" fontId="2" fillId="0" borderId="11" xfId="0" applyFont="1" applyBorder="1" applyAlignment="1" applyProtection="1">
      <alignment vertical="center" wrapText="1"/>
    </xf>
    <xf numFmtId="0" fontId="2" fillId="0" borderId="3" xfId="0" applyFont="1" applyBorder="1" applyAlignment="1">
      <alignment vertical="center" wrapText="1"/>
    </xf>
    <xf numFmtId="0" fontId="2" fillId="0" borderId="5" xfId="0" applyFont="1" applyBorder="1" applyAlignment="1">
      <alignment horizontal="left" vertical="center" wrapText="1"/>
    </xf>
    <xf numFmtId="0" fontId="2" fillId="0" borderId="5" xfId="0" applyFont="1" applyFill="1" applyBorder="1" applyAlignment="1">
      <alignment vertical="center" wrapText="1"/>
    </xf>
    <xf numFmtId="0" fontId="7" fillId="0" borderId="6" xfId="0" applyFont="1" applyBorder="1" applyAlignment="1">
      <alignment horizontal="left" vertical="center" wrapText="1"/>
    </xf>
    <xf numFmtId="0" fontId="2" fillId="8" borderId="17" xfId="0" applyFont="1" applyFill="1" applyBorder="1" applyAlignment="1">
      <alignment vertical="center" wrapText="1"/>
    </xf>
    <xf numFmtId="0" fontId="2" fillId="0" borderId="17" xfId="0" applyFont="1" applyBorder="1" applyAlignment="1">
      <alignment vertical="center" wrapText="1"/>
    </xf>
    <xf numFmtId="0" fontId="24" fillId="9" borderId="17" xfId="0" applyFont="1" applyFill="1" applyBorder="1" applyAlignment="1">
      <alignment vertical="center" wrapText="1"/>
    </xf>
    <xf numFmtId="0" fontId="18" fillId="0" borderId="18" xfId="0" applyFont="1" applyBorder="1" applyAlignment="1">
      <alignment vertical="center"/>
    </xf>
    <xf numFmtId="0" fontId="2"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0" fontId="25" fillId="0" borderId="11" xfId="0" applyFont="1" applyBorder="1" applyAlignment="1">
      <alignment wrapText="1"/>
    </xf>
    <xf numFmtId="0" fontId="25" fillId="11" borderId="11" xfId="0" applyFont="1" applyFill="1" applyBorder="1" applyAlignment="1">
      <alignment wrapText="1"/>
    </xf>
    <xf numFmtId="0" fontId="25" fillId="11" borderId="19" xfId="0" applyFont="1" applyFill="1" applyBorder="1" applyAlignment="1">
      <alignment wrapText="1"/>
    </xf>
    <xf numFmtId="0" fontId="26" fillId="0" borderId="0" xfId="0" applyFont="1" applyAlignment="1">
      <alignment wrapText="1"/>
    </xf>
    <xf numFmtId="0" fontId="7" fillId="0" borderId="11" xfId="0" applyFont="1" applyBorder="1" applyAlignment="1">
      <alignment vertical="center" wrapText="1"/>
    </xf>
    <xf numFmtId="0" fontId="7" fillId="5" borderId="20" xfId="0" applyFont="1" applyFill="1" applyBorder="1" applyAlignment="1">
      <alignment vertical="center" wrapText="1"/>
    </xf>
    <xf numFmtId="0" fontId="25" fillId="0" borderId="11" xfId="0" applyFont="1" applyBorder="1" applyAlignment="1">
      <alignment vertical="center" wrapText="1"/>
    </xf>
    <xf numFmtId="0" fontId="7" fillId="5" borderId="19" xfId="0" applyFont="1" applyFill="1" applyBorder="1" applyAlignment="1">
      <alignment vertical="center" wrapText="1"/>
    </xf>
    <xf numFmtId="0" fontId="7" fillId="0" borderId="11" xfId="0" applyFont="1" applyBorder="1" applyAlignment="1">
      <alignment horizontal="center" vertical="center" wrapText="1"/>
    </xf>
    <xf numFmtId="0" fontId="7" fillId="5" borderId="11" xfId="0" applyFont="1" applyFill="1" applyBorder="1" applyAlignment="1">
      <alignment horizontal="center" vertical="center" wrapText="1"/>
    </xf>
    <xf numFmtId="0" fontId="7" fillId="5" borderId="11" xfId="0" applyFont="1" applyFill="1" applyBorder="1" applyAlignment="1">
      <alignment vertical="center" wrapText="1"/>
    </xf>
    <xf numFmtId="0" fontId="25" fillId="0" borderId="16" xfId="0" applyFont="1" applyBorder="1" applyAlignment="1">
      <alignment vertical="center" wrapText="1"/>
    </xf>
    <xf numFmtId="0" fontId="7" fillId="0" borderId="13" xfId="0" applyFont="1" applyBorder="1" applyAlignment="1">
      <alignment vertical="center" wrapText="1"/>
    </xf>
    <xf numFmtId="0" fontId="7" fillId="5" borderId="13" xfId="0" applyFont="1" applyFill="1" applyBorder="1" applyAlignment="1">
      <alignment wrapText="1"/>
    </xf>
    <xf numFmtId="0" fontId="7" fillId="0" borderId="11" xfId="0" applyFont="1" applyBorder="1" applyAlignment="1">
      <alignment wrapText="1"/>
    </xf>
    <xf numFmtId="0" fontId="7" fillId="5" borderId="11" xfId="0" applyFont="1" applyFill="1" applyBorder="1" applyAlignment="1">
      <alignment wrapText="1"/>
    </xf>
    <xf numFmtId="0" fontId="25" fillId="5" borderId="11" xfId="0" applyFont="1" applyFill="1" applyBorder="1" applyAlignment="1">
      <alignment wrapText="1"/>
    </xf>
    <xf numFmtId="0" fontId="0" fillId="0" borderId="0" xfId="0" applyAlignment="1">
      <alignment horizontal="center" vertical="center"/>
    </xf>
    <xf numFmtId="0" fontId="2" fillId="12" borderId="2" xfId="0" applyFont="1" applyFill="1" applyBorder="1" applyAlignment="1">
      <alignment vertical="center" wrapText="1"/>
    </xf>
    <xf numFmtId="0" fontId="16" fillId="0" borderId="10" xfId="0" applyFont="1" applyBorder="1" applyAlignment="1">
      <alignment horizontal="left" vertical="center"/>
    </xf>
    <xf numFmtId="0" fontId="16" fillId="5" borderId="10" xfId="0" applyFont="1" applyFill="1" applyBorder="1" applyAlignment="1">
      <alignment horizontal="left" vertical="center"/>
    </xf>
    <xf numFmtId="0" fontId="16" fillId="0" borderId="4" xfId="0" applyFont="1" applyBorder="1" applyAlignment="1">
      <alignment horizontal="left" vertical="center" wrapText="1"/>
    </xf>
    <xf numFmtId="0" fontId="16" fillId="5" borderId="4" xfId="0" applyFont="1" applyFill="1" applyBorder="1" applyAlignment="1">
      <alignment horizontal="left" vertical="center" wrapText="1"/>
    </xf>
    <xf numFmtId="0" fontId="16" fillId="0" borderId="2" xfId="0" applyFont="1" applyBorder="1" applyAlignment="1">
      <alignment horizontal="left" vertical="center" wrapText="1"/>
    </xf>
    <xf numFmtId="0" fontId="16" fillId="5" borderId="2" xfId="0" applyFont="1" applyFill="1" applyBorder="1" applyAlignment="1">
      <alignment horizontal="left" vertical="center" wrapText="1"/>
    </xf>
    <xf numFmtId="0" fontId="16" fillId="9" borderId="2" xfId="0" applyFont="1" applyFill="1" applyBorder="1" applyAlignment="1">
      <alignment horizontal="left" vertical="center" wrapText="1"/>
    </xf>
    <xf numFmtId="0" fontId="20" fillId="3" borderId="2" xfId="0" applyFont="1" applyFill="1" applyBorder="1" applyAlignment="1">
      <alignment horizontal="justify" vertical="center" wrapText="1"/>
    </xf>
    <xf numFmtId="0" fontId="16" fillId="3" borderId="14" xfId="0" applyFont="1" applyFill="1" applyBorder="1" applyAlignment="1">
      <alignment horizontal="justify" vertical="center" wrapText="1"/>
    </xf>
    <xf numFmtId="0" fontId="16" fillId="3" borderId="11" xfId="0" applyFont="1" applyFill="1" applyBorder="1" applyAlignment="1">
      <alignment horizontal="justify" vertical="center" wrapText="1"/>
    </xf>
    <xf numFmtId="0" fontId="16" fillId="0" borderId="11" xfId="0" applyFont="1" applyBorder="1" applyAlignment="1">
      <alignment vertical="center" wrapText="1"/>
    </xf>
    <xf numFmtId="0" fontId="16" fillId="3" borderId="11" xfId="0" applyFont="1" applyFill="1" applyBorder="1" applyAlignment="1">
      <alignment vertical="center" wrapText="1"/>
    </xf>
    <xf numFmtId="0" fontId="7" fillId="0" borderId="15" xfId="0" applyFont="1" applyBorder="1" applyAlignment="1">
      <alignment vertical="center" wrapText="1"/>
    </xf>
    <xf numFmtId="0" fontId="7" fillId="5" borderId="13" xfId="0" applyFont="1" applyFill="1" applyBorder="1" applyAlignment="1">
      <alignment vertical="center" wrapText="1"/>
    </xf>
    <xf numFmtId="0" fontId="7" fillId="0" borderId="14" xfId="0" applyFont="1" applyBorder="1" applyAlignment="1">
      <alignment vertical="center" wrapText="1"/>
    </xf>
    <xf numFmtId="0" fontId="7" fillId="5" borderId="14" xfId="0" applyFont="1" applyFill="1" applyBorder="1" applyAlignment="1">
      <alignment horizontal="left" vertical="center" wrapText="1"/>
    </xf>
    <xf numFmtId="0" fontId="2" fillId="12" borderId="17" xfId="0" applyFont="1" applyFill="1" applyBorder="1" applyAlignment="1">
      <alignment vertical="center" wrapText="1"/>
    </xf>
    <xf numFmtId="0" fontId="2" fillId="3" borderId="17" xfId="0" applyFont="1" applyFill="1" applyBorder="1" applyAlignment="1">
      <alignment vertical="center" wrapText="1"/>
    </xf>
    <xf numFmtId="0" fontId="25" fillId="0" borderId="19" xfId="0" applyFont="1" applyBorder="1" applyAlignment="1">
      <alignment vertical="center" wrapText="1"/>
    </xf>
    <xf numFmtId="0" fontId="16" fillId="5" borderId="9" xfId="0" applyFont="1" applyFill="1" applyBorder="1" applyAlignment="1">
      <alignment horizontal="center" vertical="center" wrapText="1"/>
    </xf>
    <xf numFmtId="0" fontId="25" fillId="11" borderId="21" xfId="0" applyFont="1" applyFill="1" applyBorder="1" applyAlignment="1">
      <alignment vertical="center" wrapText="1"/>
    </xf>
    <xf numFmtId="0" fontId="0" fillId="0" borderId="0" xfId="0" applyAlignment="1">
      <alignment horizontal="center" vertical="center" wrapText="1"/>
    </xf>
    <xf numFmtId="0" fontId="16" fillId="5" borderId="5" xfId="0" applyFont="1" applyFill="1" applyBorder="1" applyAlignment="1">
      <alignment horizontal="center" wrapText="1"/>
    </xf>
    <xf numFmtId="0" fontId="15" fillId="0" borderId="8" xfId="0" applyFont="1" applyBorder="1" applyAlignment="1">
      <alignment horizontal="center" vertical="top" wrapText="1"/>
    </xf>
    <xf numFmtId="0" fontId="15" fillId="0" borderId="0" xfId="0" applyFont="1" applyAlignment="1">
      <alignment horizontal="center" vertical="top" wrapText="1"/>
    </xf>
    <xf numFmtId="0" fontId="9" fillId="4" borderId="0" xfId="0" applyFont="1" applyFill="1" applyAlignment="1">
      <alignment horizontal="left" vertical="center" wrapText="1"/>
    </xf>
    <xf numFmtId="0" fontId="15" fillId="0" borderId="2" xfId="0" applyFont="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15" fillId="0" borderId="3" xfId="0" applyFont="1" applyBorder="1" applyAlignment="1">
      <alignment horizontal="left" vertical="top"/>
    </xf>
    <xf numFmtId="0" fontId="15" fillId="0" borderId="7" xfId="0" applyFont="1" applyBorder="1" applyAlignment="1">
      <alignment horizontal="left" vertical="top"/>
    </xf>
    <xf numFmtId="0" fontId="15" fillId="0" borderId="4" xfId="0" applyFont="1" applyBorder="1" applyAlignment="1">
      <alignment horizontal="left" vertical="top"/>
    </xf>
    <xf numFmtId="0" fontId="16" fillId="0" borderId="5"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6" xfId="0" applyFont="1" applyBorder="1" applyAlignment="1">
      <alignment horizontal="center" vertical="center" wrapText="1"/>
    </xf>
    <xf numFmtId="0" fontId="16" fillId="5" borderId="5"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6" fillId="6" borderId="9"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4" fillId="0" borderId="2"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on.sara/Desktop/tantargyleirasok_pilot_2024jun/AHIS_tant&#225;rgyle&#237;r&#225;sok%20v&#233;gleges_M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TDK/Downloads/tant&#225;rgyle&#237;r&#225;s%20Fiz%20alap%20+%20Atomfiz.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f&#337;iskola\tantargyleirasok_2022_SC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kemiatanar\2022_angolos_tantargyleirasok_sc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OTDK/Downloads/kemiatanar_tant&#225;rgyle&#237;r&#225;sok_SC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OTDK/Downloads/tantargyleiras_k&#233;miaBSc.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arton.sara/Downloads/2024_tantargyleiras_pilot_segedlet_BGYPKt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ntárgyleírás"/>
      <sheetName val="Útmutató"/>
    </sheetNames>
    <sheetDataSet>
      <sheetData sheetId="0" refreshError="1"/>
      <sheetData sheetId="1" refreshError="1">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zoomScale="120" zoomScaleNormal="120" workbookViewId="0">
      <selection activeCell="C16" sqref="C16:D16"/>
    </sheetView>
  </sheetViews>
  <sheetFormatPr defaultColWidth="9.140625" defaultRowHeight="14.25" x14ac:dyDescent="0.2"/>
  <cols>
    <col min="1" max="1" width="29.42578125" style="6" customWidth="1"/>
    <col min="2" max="2" width="25.28515625" style="6" customWidth="1"/>
    <col min="3" max="3" width="40.42578125" style="6" bestFit="1" customWidth="1"/>
    <col min="4" max="4" width="43.42578125" style="6" customWidth="1"/>
    <col min="5" max="5" width="20.7109375" style="6" customWidth="1"/>
    <col min="6" max="16384" width="9.140625" style="6"/>
  </cols>
  <sheetData>
    <row r="1" spans="1:5" ht="15" x14ac:dyDescent="0.25">
      <c r="A1" s="14" t="s">
        <v>0</v>
      </c>
    </row>
    <row r="2" spans="1:5" x14ac:dyDescent="0.2">
      <c r="B2" s="7"/>
    </row>
    <row r="3" spans="1:5" s="39" customFormat="1" ht="14.1" customHeight="1" x14ac:dyDescent="0.2">
      <c r="A3" s="168" t="s">
        <v>1</v>
      </c>
      <c r="B3" s="169"/>
      <c r="C3" s="169"/>
      <c r="D3" s="169"/>
      <c r="E3" s="169"/>
    </row>
    <row r="4" spans="1:5" s="39" customFormat="1" x14ac:dyDescent="0.2"/>
    <row r="5" spans="1:5" s="39" customFormat="1" ht="33.950000000000003" customHeight="1" x14ac:dyDescent="0.2">
      <c r="A5" s="33" t="s">
        <v>2</v>
      </c>
      <c r="B5" s="176" t="s">
        <v>3</v>
      </c>
      <c r="C5" s="177"/>
      <c r="D5" s="177"/>
      <c r="E5" s="178"/>
    </row>
    <row r="6" spans="1:5" s="39" customFormat="1" ht="30" x14ac:dyDescent="0.2">
      <c r="A6" s="33" t="s">
        <v>4</v>
      </c>
      <c r="B6" s="171" t="s">
        <v>5</v>
      </c>
      <c r="C6" s="171"/>
      <c r="D6" s="171"/>
      <c r="E6" s="171"/>
    </row>
    <row r="7" spans="1:5" ht="15" x14ac:dyDescent="0.2">
      <c r="A7" s="10"/>
      <c r="B7" s="11" t="s">
        <v>6</v>
      </c>
      <c r="C7" s="22" t="s">
        <v>7</v>
      </c>
      <c r="D7" s="29"/>
      <c r="E7" s="29"/>
    </row>
    <row r="8" spans="1:5" x14ac:dyDescent="0.2">
      <c r="B8" s="12" t="s">
        <v>8</v>
      </c>
      <c r="C8" s="23" t="s">
        <v>9</v>
      </c>
      <c r="D8" s="13"/>
      <c r="E8" s="13"/>
    </row>
    <row r="9" spans="1:5" x14ac:dyDescent="0.2">
      <c r="A9" s="8"/>
      <c r="B9" s="8" t="s">
        <v>10</v>
      </c>
      <c r="C9" s="23" t="s">
        <v>11</v>
      </c>
      <c r="D9" s="13"/>
      <c r="E9" s="13"/>
    </row>
    <row r="10" spans="1:5" x14ac:dyDescent="0.2">
      <c r="A10" s="8"/>
      <c r="B10" s="8" t="s">
        <v>12</v>
      </c>
      <c r="C10" s="23" t="s">
        <v>13</v>
      </c>
      <c r="D10" s="13"/>
      <c r="E10" s="13"/>
    </row>
    <row r="11" spans="1:5" x14ac:dyDescent="0.2">
      <c r="A11" s="8"/>
      <c r="B11" s="8" t="s">
        <v>14</v>
      </c>
      <c r="C11" s="23" t="s">
        <v>15</v>
      </c>
      <c r="D11" s="13"/>
      <c r="E11" s="13"/>
    </row>
    <row r="12" spans="1:5" ht="42.75" x14ac:dyDescent="0.2">
      <c r="A12" s="28" t="s">
        <v>16</v>
      </c>
      <c r="B12" s="8" t="s">
        <v>17</v>
      </c>
      <c r="C12" s="35" t="s">
        <v>18</v>
      </c>
      <c r="D12" s="36" t="s">
        <v>19</v>
      </c>
      <c r="E12" s="21" t="s">
        <v>20</v>
      </c>
    </row>
    <row r="13" spans="1:5" ht="28.5" x14ac:dyDescent="0.2">
      <c r="A13" s="8"/>
      <c r="B13" s="9" t="s">
        <v>21</v>
      </c>
      <c r="C13" s="172" t="s">
        <v>22</v>
      </c>
      <c r="D13" s="173"/>
      <c r="E13" s="21" t="s">
        <v>20</v>
      </c>
    </row>
    <row r="14" spans="1:5" x14ac:dyDescent="0.2">
      <c r="A14" s="8"/>
      <c r="B14" s="8" t="s">
        <v>23</v>
      </c>
      <c r="C14" s="37" t="s">
        <v>24</v>
      </c>
      <c r="D14" s="38"/>
      <c r="E14" s="21" t="s">
        <v>20</v>
      </c>
    </row>
    <row r="15" spans="1:5" ht="42.75" x14ac:dyDescent="0.2">
      <c r="A15" s="24" t="s">
        <v>25</v>
      </c>
      <c r="B15" s="25" t="s">
        <v>9</v>
      </c>
      <c r="C15" s="24" t="s">
        <v>26</v>
      </c>
      <c r="D15" s="26" t="s">
        <v>27</v>
      </c>
      <c r="E15" s="21" t="s">
        <v>20</v>
      </c>
    </row>
    <row r="16" spans="1:5" ht="28.5" x14ac:dyDescent="0.2">
      <c r="A16" s="25"/>
      <c r="B16" s="26" t="s">
        <v>28</v>
      </c>
      <c r="C16" s="174" t="s">
        <v>29</v>
      </c>
      <c r="D16" s="175"/>
      <c r="E16" s="21" t="s">
        <v>20</v>
      </c>
    </row>
    <row r="17" spans="1:5" x14ac:dyDescent="0.2">
      <c r="A17" s="25"/>
      <c r="B17" s="25" t="s">
        <v>15</v>
      </c>
      <c r="C17" s="25" t="s">
        <v>30</v>
      </c>
      <c r="D17" s="27"/>
      <c r="E17" s="21" t="s">
        <v>20</v>
      </c>
    </row>
    <row r="20" spans="1:5" ht="45" customHeight="1" x14ac:dyDescent="0.2">
      <c r="C20" s="170" t="s">
        <v>31</v>
      </c>
      <c r="D20" s="170"/>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1"/>
  <sheetViews>
    <sheetView tabSelected="1" zoomScale="70" zoomScaleNormal="70" zoomScaleSheetLayoutView="40" zoomScalePageLayoutView="40" workbookViewId="0">
      <pane ySplit="3" topLeftCell="A71" activePane="bottomLeft" state="frozen"/>
      <selection pane="bottomLeft" activeCell="H71" sqref="H71"/>
    </sheetView>
  </sheetViews>
  <sheetFormatPr defaultColWidth="32.7109375" defaultRowHeight="33.75" customHeight="1" x14ac:dyDescent="0.25"/>
  <cols>
    <col min="1" max="1" width="11.42578125" style="1" customWidth="1"/>
    <col min="2" max="2" width="23.42578125" style="1" customWidth="1"/>
    <col min="3" max="3" width="24.140625" style="1" customWidth="1"/>
    <col min="4" max="4" width="68" style="1" customWidth="1"/>
    <col min="5" max="5" width="43.7109375" style="1" customWidth="1"/>
    <col min="6" max="6" width="115.42578125" style="1" customWidth="1"/>
    <col min="7" max="7" width="42.42578125" style="1" customWidth="1"/>
    <col min="8" max="8" width="19.42578125" style="1" customWidth="1"/>
    <col min="9" max="9" width="20.42578125" style="1" customWidth="1"/>
    <col min="10" max="10" width="26.28515625" style="1" customWidth="1"/>
    <col min="11" max="11" width="28.140625" style="1" customWidth="1"/>
    <col min="12" max="12" width="43.140625" style="1" customWidth="1"/>
    <col min="13" max="16384" width="32.7109375" style="2"/>
  </cols>
  <sheetData>
    <row r="1" spans="1:12" ht="33.75" customHeight="1" x14ac:dyDescent="0.25">
      <c r="A1" s="5" t="s">
        <v>32</v>
      </c>
      <c r="B1" s="102" t="s">
        <v>102</v>
      </c>
      <c r="D1" s="33"/>
      <c r="E1" s="33"/>
      <c r="L1" s="34"/>
    </row>
    <row r="2" spans="1:12" s="4" customFormat="1" ht="33.75" customHeight="1" x14ac:dyDescent="0.25">
      <c r="A2" s="17">
        <v>1</v>
      </c>
      <c r="B2" s="188">
        <v>2</v>
      </c>
      <c r="C2" s="188"/>
      <c r="D2" s="188">
        <v>3</v>
      </c>
      <c r="E2" s="188"/>
      <c r="F2" s="188">
        <v>4</v>
      </c>
      <c r="G2" s="188"/>
      <c r="H2" s="188">
        <v>5</v>
      </c>
      <c r="I2" s="188"/>
      <c r="J2" s="188">
        <v>6</v>
      </c>
      <c r="K2" s="188"/>
      <c r="L2" s="17">
        <v>7</v>
      </c>
    </row>
    <row r="3" spans="1:12" s="32" customFormat="1" ht="55.5" customHeight="1" x14ac:dyDescent="0.25">
      <c r="A3" s="30" t="s">
        <v>33</v>
      </c>
      <c r="B3" s="31" t="s">
        <v>34</v>
      </c>
      <c r="C3" s="31" t="s">
        <v>35</v>
      </c>
      <c r="D3" s="31" t="s">
        <v>36</v>
      </c>
      <c r="E3" s="31" t="s">
        <v>37</v>
      </c>
      <c r="F3" s="30" t="s">
        <v>38</v>
      </c>
      <c r="G3" s="30" t="s">
        <v>39</v>
      </c>
      <c r="H3" s="30" t="s">
        <v>40</v>
      </c>
      <c r="I3" s="30" t="s">
        <v>41</v>
      </c>
      <c r="J3" s="30" t="s">
        <v>42</v>
      </c>
      <c r="K3" s="30" t="s">
        <v>43</v>
      </c>
      <c r="L3" s="30" t="s">
        <v>44</v>
      </c>
    </row>
    <row r="4" spans="1:12" ht="409.5" x14ac:dyDescent="0.25">
      <c r="A4" s="15" t="s">
        <v>45</v>
      </c>
      <c r="B4" s="15" t="s">
        <v>46</v>
      </c>
      <c r="C4" s="18" t="s">
        <v>47</v>
      </c>
      <c r="D4" s="15" t="s">
        <v>379</v>
      </c>
      <c r="E4" s="18" t="s">
        <v>380</v>
      </c>
      <c r="F4" s="15" t="s">
        <v>381</v>
      </c>
      <c r="G4" s="18" t="s">
        <v>382</v>
      </c>
      <c r="H4" s="124" t="s">
        <v>12</v>
      </c>
      <c r="I4" s="125" t="str">
        <f>IF(ISBLANK(H4),"",VLOOKUP(H4,[1]Útmutató!$B$8:$C$11,2,FALSE))</f>
        <v>signature with qualification</v>
      </c>
      <c r="J4" s="124" t="s">
        <v>383</v>
      </c>
      <c r="K4" s="125" t="s">
        <v>384</v>
      </c>
      <c r="L4" s="15" t="s">
        <v>385</v>
      </c>
    </row>
    <row r="5" spans="1:12" ht="409.6" customHeight="1" x14ac:dyDescent="0.25">
      <c r="A5" s="15" t="s">
        <v>48</v>
      </c>
      <c r="B5" s="15" t="s">
        <v>49</v>
      </c>
      <c r="C5" s="18" t="s">
        <v>507</v>
      </c>
      <c r="D5" s="15" t="s">
        <v>386</v>
      </c>
      <c r="E5" s="18" t="s">
        <v>387</v>
      </c>
      <c r="F5" s="15" t="s">
        <v>388</v>
      </c>
      <c r="G5" s="18" t="s">
        <v>389</v>
      </c>
      <c r="H5" s="124" t="s">
        <v>8</v>
      </c>
      <c r="I5" s="125" t="str">
        <f>IF(ISBLANK(H5),"",VLOOKUP(H5,[1]Útmutató!$B$8:$C$11,2,FALSE))</f>
        <v>examination</v>
      </c>
      <c r="J5" s="124" t="s">
        <v>390</v>
      </c>
      <c r="K5" s="125" t="s">
        <v>391</v>
      </c>
      <c r="L5" s="15" t="s">
        <v>392</v>
      </c>
    </row>
    <row r="6" spans="1:12" ht="396" customHeight="1" x14ac:dyDescent="0.25">
      <c r="A6" s="15" t="s">
        <v>50</v>
      </c>
      <c r="B6" s="15" t="s">
        <v>51</v>
      </c>
      <c r="C6" s="18" t="s">
        <v>52</v>
      </c>
      <c r="D6" s="15" t="s">
        <v>393</v>
      </c>
      <c r="E6" s="18" t="s">
        <v>394</v>
      </c>
      <c r="F6" s="15" t="s">
        <v>395</v>
      </c>
      <c r="G6" s="18" t="s">
        <v>509</v>
      </c>
      <c r="H6" s="124" t="s">
        <v>12</v>
      </c>
      <c r="I6" s="125" t="str">
        <f>IF(ISBLANK(H6),"",VLOOKUP(H6,[1]Útmutató!$B$8:$C$11,2,FALSE))</f>
        <v>signature with qualification</v>
      </c>
      <c r="J6" s="124" t="s">
        <v>396</v>
      </c>
      <c r="K6" s="125" t="s">
        <v>508</v>
      </c>
      <c r="L6" s="15" t="s">
        <v>397</v>
      </c>
    </row>
    <row r="7" spans="1:12" ht="381.75" customHeight="1" x14ac:dyDescent="0.2">
      <c r="A7" s="15" t="s">
        <v>53</v>
      </c>
      <c r="B7" s="15" t="s">
        <v>54</v>
      </c>
      <c r="C7" s="18" t="s">
        <v>55</v>
      </c>
      <c r="D7" s="126" t="s">
        <v>398</v>
      </c>
      <c r="E7" s="127" t="s">
        <v>399</v>
      </c>
      <c r="F7" s="163" t="s">
        <v>400</v>
      </c>
      <c r="G7" s="128" t="s">
        <v>401</v>
      </c>
      <c r="H7" s="124" t="s">
        <v>12</v>
      </c>
      <c r="I7" s="125" t="s">
        <v>13</v>
      </c>
      <c r="J7" s="124" t="s">
        <v>402</v>
      </c>
      <c r="K7" s="125" t="s">
        <v>403</v>
      </c>
      <c r="L7" s="15" t="s">
        <v>404</v>
      </c>
    </row>
    <row r="8" spans="1:12" ht="409.6" customHeight="1" x14ac:dyDescent="0.25">
      <c r="A8" s="15" t="s">
        <v>56</v>
      </c>
      <c r="B8" s="15" t="s">
        <v>57</v>
      </c>
      <c r="C8" s="18" t="s">
        <v>58</v>
      </c>
      <c r="D8" s="15" t="s">
        <v>405</v>
      </c>
      <c r="E8" s="18" t="s">
        <v>406</v>
      </c>
      <c r="F8" s="15" t="s">
        <v>407</v>
      </c>
      <c r="G8" s="18" t="s">
        <v>408</v>
      </c>
      <c r="H8" s="124" t="s">
        <v>10</v>
      </c>
      <c r="I8" s="125" t="str">
        <f>IF(ISBLANK(H8),"",VLOOKUP(H8,[1]Útmutató!$B$8:$C$11,2,FALSE))</f>
        <v>term grade</v>
      </c>
      <c r="J8" s="124" t="s">
        <v>409</v>
      </c>
      <c r="K8" s="125" t="s">
        <v>410</v>
      </c>
      <c r="L8" s="15" t="s">
        <v>411</v>
      </c>
    </row>
    <row r="9" spans="1:12" ht="409.6" customHeight="1" x14ac:dyDescent="0.2">
      <c r="A9" s="15" t="s">
        <v>59</v>
      </c>
      <c r="B9" s="15" t="s">
        <v>60</v>
      </c>
      <c r="C9" s="18" t="s">
        <v>61</v>
      </c>
      <c r="D9" s="129" t="s">
        <v>412</v>
      </c>
      <c r="E9" s="18" t="s">
        <v>413</v>
      </c>
      <c r="F9" s="15" t="s">
        <v>414</v>
      </c>
      <c r="G9" s="18" t="s">
        <v>415</v>
      </c>
      <c r="H9" s="124" t="s">
        <v>8</v>
      </c>
      <c r="I9" s="125" t="str">
        <f>IF(ISBLANK(H9),"",VLOOKUP(H9,[1]Útmutató!$B$8:$C$11,2,FALSE))</f>
        <v>examination</v>
      </c>
      <c r="J9" s="124" t="s">
        <v>416</v>
      </c>
      <c r="K9" s="125" t="s">
        <v>417</v>
      </c>
      <c r="L9" s="15" t="s">
        <v>418</v>
      </c>
    </row>
    <row r="10" spans="1:12" ht="152.1" customHeight="1" x14ac:dyDescent="0.25">
      <c r="A10" s="15" t="s">
        <v>62</v>
      </c>
      <c r="B10" s="15" t="s">
        <v>63</v>
      </c>
      <c r="C10" s="18" t="s">
        <v>64</v>
      </c>
      <c r="D10" s="130" t="s">
        <v>419</v>
      </c>
      <c r="E10" s="131" t="s">
        <v>420</v>
      </c>
      <c r="F10" s="132" t="s">
        <v>421</v>
      </c>
      <c r="G10" s="133" t="s">
        <v>422</v>
      </c>
      <c r="H10" s="134" t="s">
        <v>12</v>
      </c>
      <c r="I10" s="135" t="s">
        <v>13</v>
      </c>
      <c r="J10" s="134" t="s">
        <v>423</v>
      </c>
      <c r="K10" s="135" t="s">
        <v>424</v>
      </c>
      <c r="L10" s="130" t="s">
        <v>425</v>
      </c>
    </row>
    <row r="11" spans="1:12" ht="240" customHeight="1" x14ac:dyDescent="0.25">
      <c r="A11" s="15" t="s">
        <v>65</v>
      </c>
      <c r="B11" s="15" t="s">
        <v>66</v>
      </c>
      <c r="C11" s="18" t="s">
        <v>67</v>
      </c>
      <c r="D11" s="130" t="s">
        <v>426</v>
      </c>
      <c r="E11" s="136" t="s">
        <v>427</v>
      </c>
      <c r="F11" s="137" t="s">
        <v>428</v>
      </c>
      <c r="G11" s="136" t="s">
        <v>510</v>
      </c>
      <c r="H11" s="134" t="s">
        <v>10</v>
      </c>
      <c r="I11" s="135" t="s">
        <v>11</v>
      </c>
      <c r="J11" s="134" t="s">
        <v>429</v>
      </c>
      <c r="K11" s="135" t="s">
        <v>430</v>
      </c>
      <c r="L11" s="130" t="s">
        <v>431</v>
      </c>
    </row>
    <row r="12" spans="1:12" ht="210" customHeight="1" x14ac:dyDescent="0.25">
      <c r="A12" s="15" t="s">
        <v>68</v>
      </c>
      <c r="B12" s="15" t="s">
        <v>69</v>
      </c>
      <c r="C12" s="18" t="s">
        <v>70</v>
      </c>
      <c r="D12" s="130" t="s">
        <v>512</v>
      </c>
      <c r="E12" s="18" t="s">
        <v>432</v>
      </c>
      <c r="F12" s="15" t="s">
        <v>433</v>
      </c>
      <c r="G12" s="18" t="s">
        <v>434</v>
      </c>
      <c r="H12" s="134" t="s">
        <v>10</v>
      </c>
      <c r="I12" s="135" t="s">
        <v>11</v>
      </c>
      <c r="J12" s="124" t="s">
        <v>435</v>
      </c>
      <c r="K12" s="125" t="s">
        <v>436</v>
      </c>
      <c r="L12" s="130" t="s">
        <v>437</v>
      </c>
    </row>
    <row r="13" spans="1:12" ht="315" customHeight="1" x14ac:dyDescent="0.25">
      <c r="A13" s="15" t="s">
        <v>71</v>
      </c>
      <c r="B13" s="15" t="s">
        <v>72</v>
      </c>
      <c r="C13" s="18" t="s">
        <v>73</v>
      </c>
      <c r="D13" s="15" t="s">
        <v>438</v>
      </c>
      <c r="E13" s="18" t="s">
        <v>439</v>
      </c>
      <c r="F13" s="15" t="s">
        <v>440</v>
      </c>
      <c r="G13" s="18" t="s">
        <v>511</v>
      </c>
      <c r="H13" s="124" t="s">
        <v>12</v>
      </c>
      <c r="I13" s="125" t="str">
        <f>IF(ISBLANK(H13),"",VLOOKUP(H13,[1]Útmutató!$B$8:$C$11,2,FALSE))</f>
        <v>signature with qualification</v>
      </c>
      <c r="J13" s="124" t="s">
        <v>402</v>
      </c>
      <c r="K13" s="125" t="s">
        <v>441</v>
      </c>
      <c r="L13" s="15" t="s">
        <v>404</v>
      </c>
    </row>
    <row r="14" spans="1:12" ht="236.25" customHeight="1" x14ac:dyDescent="0.2">
      <c r="A14" s="15" t="s">
        <v>74</v>
      </c>
      <c r="B14" s="15" t="s">
        <v>75</v>
      </c>
      <c r="C14" s="18" t="s">
        <v>76</v>
      </c>
      <c r="D14" s="138" t="s">
        <v>442</v>
      </c>
      <c r="E14" s="136" t="s">
        <v>443</v>
      </c>
      <c r="F14" s="138" t="s">
        <v>444</v>
      </c>
      <c r="G14" s="139" t="s">
        <v>445</v>
      </c>
      <c r="H14" s="134" t="s">
        <v>10</v>
      </c>
      <c r="I14" s="135" t="s">
        <v>11</v>
      </c>
      <c r="J14" s="134" t="s">
        <v>446</v>
      </c>
      <c r="K14" s="135" t="s">
        <v>447</v>
      </c>
      <c r="L14" s="130" t="s">
        <v>448</v>
      </c>
    </row>
    <row r="15" spans="1:12" ht="223.5" customHeight="1" x14ac:dyDescent="0.2">
      <c r="A15" s="15" t="s">
        <v>77</v>
      </c>
      <c r="B15" s="15" t="s">
        <v>78</v>
      </c>
      <c r="C15" s="18" t="s">
        <v>79</v>
      </c>
      <c r="D15" s="140" t="s">
        <v>449</v>
      </c>
      <c r="E15" s="141" t="s">
        <v>450</v>
      </c>
      <c r="F15" s="140" t="s">
        <v>451</v>
      </c>
      <c r="G15" s="142" t="s">
        <v>452</v>
      </c>
      <c r="H15" s="134" t="s">
        <v>10</v>
      </c>
      <c r="I15" s="125" t="str">
        <f>IF(ISBLANK(H15),"",VLOOKUP(H15,[1]Útmutató!$B$8:$C$11,2,FALSE))</f>
        <v>term grade</v>
      </c>
      <c r="J15" s="134" t="s">
        <v>453</v>
      </c>
      <c r="K15" s="135" t="s">
        <v>454</v>
      </c>
      <c r="L15" s="140" t="s">
        <v>455</v>
      </c>
    </row>
    <row r="16" spans="1:12" ht="232.5" customHeight="1" x14ac:dyDescent="0.25">
      <c r="A16" s="15" t="s">
        <v>80</v>
      </c>
      <c r="B16" s="15" t="s">
        <v>81</v>
      </c>
      <c r="C16" s="18" t="s">
        <v>82</v>
      </c>
      <c r="D16" s="15" t="s">
        <v>456</v>
      </c>
      <c r="E16" s="18" t="s">
        <v>457</v>
      </c>
      <c r="F16" s="15" t="s">
        <v>458</v>
      </c>
      <c r="G16" s="18" t="s">
        <v>513</v>
      </c>
      <c r="H16" s="124" t="s">
        <v>12</v>
      </c>
      <c r="I16" s="125" t="str">
        <f>IF(ISBLANK(H16),"",VLOOKUP(H16,[1]Útmutató!$B$8:$C$11,2,FALSE))</f>
        <v>signature with qualification</v>
      </c>
      <c r="J16" s="124" t="s">
        <v>459</v>
      </c>
      <c r="K16" s="125" t="s">
        <v>460</v>
      </c>
      <c r="L16" s="15" t="s">
        <v>461</v>
      </c>
    </row>
    <row r="17" spans="1:12" ht="152.1" customHeight="1" x14ac:dyDescent="0.2">
      <c r="A17" s="15" t="s">
        <v>83</v>
      </c>
      <c r="B17" s="15" t="s">
        <v>84</v>
      </c>
      <c r="C17" s="18" t="s">
        <v>85</v>
      </c>
      <c r="D17" s="130" t="s">
        <v>462</v>
      </c>
      <c r="E17" s="141" t="s">
        <v>515</v>
      </c>
      <c r="F17" s="130" t="s">
        <v>516</v>
      </c>
      <c r="G17" s="141" t="s">
        <v>517</v>
      </c>
      <c r="H17" s="134" t="s">
        <v>463</v>
      </c>
      <c r="I17" s="125" t="str">
        <f>IF(ISBLANK(H17),"",VLOOKUP(H17,[1]Útmutató!$B$8:$C$11,2,FALSE))</f>
        <v>term grade</v>
      </c>
      <c r="J17" s="134" t="s">
        <v>464</v>
      </c>
      <c r="K17" s="135" t="s">
        <v>514</v>
      </c>
      <c r="L17" s="140" t="s">
        <v>465</v>
      </c>
    </row>
    <row r="18" spans="1:12" ht="362.25" customHeight="1" x14ac:dyDescent="0.2">
      <c r="A18" s="15" t="s">
        <v>86</v>
      </c>
      <c r="B18" s="15" t="s">
        <v>466</v>
      </c>
      <c r="C18" s="18" t="s">
        <v>87</v>
      </c>
      <c r="D18" s="155" t="s">
        <v>467</v>
      </c>
      <c r="E18" s="165" t="s">
        <v>518</v>
      </c>
      <c r="F18" s="132" t="s">
        <v>468</v>
      </c>
      <c r="G18" s="128" t="s">
        <v>469</v>
      </c>
      <c r="H18" s="124" t="s">
        <v>10</v>
      </c>
      <c r="I18" s="125" t="s">
        <v>11</v>
      </c>
      <c r="J18" s="124" t="s">
        <v>470</v>
      </c>
      <c r="K18" s="125" t="s">
        <v>471</v>
      </c>
      <c r="L18" s="15" t="s">
        <v>472</v>
      </c>
    </row>
    <row r="19" spans="1:12" ht="345" customHeight="1" x14ac:dyDescent="0.25">
      <c r="A19" s="15" t="s">
        <v>88</v>
      </c>
      <c r="B19" s="15" t="s">
        <v>89</v>
      </c>
      <c r="C19" s="18" t="s">
        <v>90</v>
      </c>
      <c r="D19" s="15" t="s">
        <v>473</v>
      </c>
      <c r="E19" s="18" t="s">
        <v>474</v>
      </c>
      <c r="F19" s="15" t="s">
        <v>475</v>
      </c>
      <c r="G19" s="18" t="s">
        <v>520</v>
      </c>
      <c r="H19" s="124" t="s">
        <v>10</v>
      </c>
      <c r="I19" s="125" t="str">
        <f>IF(ISBLANK(H19),"",VLOOKUP(H19,[1]Útmutató!$B$8:$C$11,2,FALSE))</f>
        <v>term grade</v>
      </c>
      <c r="J19" s="124" t="s">
        <v>476</v>
      </c>
      <c r="K19" s="125" t="s">
        <v>519</v>
      </c>
      <c r="L19" s="15" t="s">
        <v>477</v>
      </c>
    </row>
    <row r="20" spans="1:12" ht="152.1" customHeight="1" x14ac:dyDescent="0.25">
      <c r="A20" s="15" t="s">
        <v>91</v>
      </c>
      <c r="B20" s="15" t="s">
        <v>92</v>
      </c>
      <c r="C20" s="18" t="s">
        <v>93</v>
      </c>
      <c r="D20" s="15" t="s">
        <v>478</v>
      </c>
      <c r="E20" s="18" t="s">
        <v>479</v>
      </c>
      <c r="F20" s="15" t="s">
        <v>480</v>
      </c>
      <c r="G20" s="18" t="s">
        <v>521</v>
      </c>
      <c r="H20" s="143" t="s">
        <v>352</v>
      </c>
      <c r="I20" s="125" t="s">
        <v>11</v>
      </c>
      <c r="J20" s="166" t="s">
        <v>481</v>
      </c>
      <c r="K20" s="125" t="s">
        <v>482</v>
      </c>
      <c r="L20" s="15" t="s">
        <v>483</v>
      </c>
    </row>
    <row r="21" spans="1:12" ht="392.25" customHeight="1" x14ac:dyDescent="0.25">
      <c r="A21" s="15" t="s">
        <v>94</v>
      </c>
      <c r="B21" s="15" t="s">
        <v>95</v>
      </c>
      <c r="C21" s="18" t="s">
        <v>96</v>
      </c>
      <c r="D21" s="15" t="s">
        <v>484</v>
      </c>
      <c r="E21" s="18" t="s">
        <v>485</v>
      </c>
      <c r="F21" s="15" t="s">
        <v>486</v>
      </c>
      <c r="G21" s="18" t="s">
        <v>487</v>
      </c>
      <c r="H21" s="124" t="s">
        <v>10</v>
      </c>
      <c r="I21" s="125" t="str">
        <f>IF(ISBLANK(H21),"",VLOOKUP(H21,[1]Útmutató!$B$8:$C$11,2,FALSE))</f>
        <v>term grade</v>
      </c>
      <c r="J21" s="124" t="s">
        <v>488</v>
      </c>
      <c r="K21" s="125" t="s">
        <v>489</v>
      </c>
      <c r="L21" s="15" t="s">
        <v>490</v>
      </c>
    </row>
    <row r="22" spans="1:12" ht="285" customHeight="1" x14ac:dyDescent="0.25">
      <c r="A22" s="15" t="s">
        <v>97</v>
      </c>
      <c r="B22" s="144" t="s">
        <v>98</v>
      </c>
      <c r="C22" s="18" t="s">
        <v>522</v>
      </c>
      <c r="D22" s="15" t="s">
        <v>491</v>
      </c>
      <c r="E22" s="18" t="s">
        <v>523</v>
      </c>
      <c r="F22" s="15" t="s">
        <v>492</v>
      </c>
      <c r="G22" s="18" t="s">
        <v>493</v>
      </c>
      <c r="H22" s="124" t="s">
        <v>12</v>
      </c>
      <c r="I22" s="125" t="str">
        <f>IF(ISBLANK(H22),"",VLOOKUP(H22,[1]Útmutató!$B$8:$C$11,2,FALSE))</f>
        <v>signature with qualification</v>
      </c>
      <c r="J22" s="124" t="s">
        <v>494</v>
      </c>
      <c r="K22" s="125" t="s">
        <v>495</v>
      </c>
      <c r="L22" s="15" t="s">
        <v>496</v>
      </c>
    </row>
    <row r="23" spans="1:12" ht="213" customHeight="1" x14ac:dyDescent="0.25">
      <c r="A23" s="15" t="s">
        <v>503</v>
      </c>
      <c r="B23" s="155" t="s">
        <v>349</v>
      </c>
      <c r="C23" s="156" t="s">
        <v>524</v>
      </c>
      <c r="D23" s="157" t="s">
        <v>350</v>
      </c>
      <c r="E23" s="158" t="s">
        <v>351</v>
      </c>
      <c r="F23" s="61" t="s">
        <v>527</v>
      </c>
      <c r="G23" s="62" t="s">
        <v>528</v>
      </c>
      <c r="H23" s="138" t="s">
        <v>352</v>
      </c>
      <c r="I23" s="158" t="s">
        <v>11</v>
      </c>
      <c r="J23" s="159" t="s">
        <v>304</v>
      </c>
      <c r="K23" s="160" t="s">
        <v>525</v>
      </c>
      <c r="L23" s="159" t="s">
        <v>502</v>
      </c>
    </row>
    <row r="24" spans="1:12" ht="409.6" customHeight="1" x14ac:dyDescent="0.25">
      <c r="A24" s="15" t="s">
        <v>99</v>
      </c>
      <c r="B24" s="145" t="s">
        <v>100</v>
      </c>
      <c r="C24" s="146" t="s">
        <v>101</v>
      </c>
      <c r="D24" s="147" t="s">
        <v>497</v>
      </c>
      <c r="E24" s="148" t="s">
        <v>498</v>
      </c>
      <c r="F24" s="147" t="s">
        <v>526</v>
      </c>
      <c r="G24" s="148" t="s">
        <v>529</v>
      </c>
      <c r="H24" s="147" t="s">
        <v>499</v>
      </c>
      <c r="I24" s="148" t="s">
        <v>500</v>
      </c>
      <c r="J24" s="149" t="s">
        <v>353</v>
      </c>
      <c r="K24" s="150" t="s">
        <v>354</v>
      </c>
      <c r="L24" s="151" t="s">
        <v>501</v>
      </c>
    </row>
    <row r="25" spans="1:12" ht="33.75" customHeight="1" x14ac:dyDescent="0.2">
      <c r="A25" s="179" t="s">
        <v>103</v>
      </c>
      <c r="B25" s="179" t="s">
        <v>104</v>
      </c>
      <c r="C25" s="167" t="s">
        <v>530</v>
      </c>
      <c r="D25" s="179" t="s">
        <v>105</v>
      </c>
      <c r="E25" s="182" t="s">
        <v>106</v>
      </c>
      <c r="F25" s="179" t="s">
        <v>107</v>
      </c>
      <c r="G25" s="182" t="s">
        <v>531</v>
      </c>
      <c r="H25" s="179" t="s">
        <v>10</v>
      </c>
      <c r="I25" s="182" t="s">
        <v>11</v>
      </c>
      <c r="J25" s="179" t="s">
        <v>533</v>
      </c>
      <c r="K25" s="185" t="s">
        <v>532</v>
      </c>
      <c r="L25" s="179" t="s">
        <v>108</v>
      </c>
    </row>
    <row r="26" spans="1:12" ht="33.75" customHeight="1" x14ac:dyDescent="0.25">
      <c r="A26" s="180"/>
      <c r="B26" s="180"/>
      <c r="C26" s="72"/>
      <c r="D26" s="180"/>
      <c r="E26" s="183"/>
      <c r="F26" s="180"/>
      <c r="G26" s="183"/>
      <c r="H26" s="180"/>
      <c r="I26" s="183"/>
      <c r="J26" s="180"/>
      <c r="K26" s="186"/>
      <c r="L26" s="180"/>
    </row>
    <row r="27" spans="1:12" ht="33.75" customHeight="1" x14ac:dyDescent="0.25">
      <c r="A27" s="180"/>
      <c r="B27" s="180"/>
      <c r="C27" s="72"/>
      <c r="D27" s="180"/>
      <c r="E27" s="183"/>
      <c r="F27" s="180"/>
      <c r="G27" s="183"/>
      <c r="H27" s="180"/>
      <c r="I27" s="183"/>
      <c r="J27" s="180"/>
      <c r="K27" s="186"/>
      <c r="L27" s="180"/>
    </row>
    <row r="28" spans="1:12" ht="33.75" customHeight="1" x14ac:dyDescent="0.25">
      <c r="A28" s="180"/>
      <c r="B28" s="180"/>
      <c r="C28" s="72"/>
      <c r="D28" s="180"/>
      <c r="E28" s="183"/>
      <c r="F28" s="180"/>
      <c r="G28" s="183"/>
      <c r="H28" s="180"/>
      <c r="I28" s="183"/>
      <c r="J28" s="180"/>
      <c r="K28" s="186"/>
      <c r="L28" s="180"/>
    </row>
    <row r="29" spans="1:12" ht="33.75" customHeight="1" x14ac:dyDescent="0.25">
      <c r="A29" s="180"/>
      <c r="B29" s="180"/>
      <c r="C29" s="72"/>
      <c r="D29" s="180"/>
      <c r="E29" s="183"/>
      <c r="F29" s="180"/>
      <c r="G29" s="183"/>
      <c r="H29" s="180"/>
      <c r="I29" s="183"/>
      <c r="J29" s="180"/>
      <c r="K29" s="186"/>
      <c r="L29" s="180"/>
    </row>
    <row r="30" spans="1:12" ht="33.75" customHeight="1" x14ac:dyDescent="0.25">
      <c r="A30" s="180"/>
      <c r="B30" s="180"/>
      <c r="C30" s="164"/>
      <c r="D30" s="180"/>
      <c r="E30" s="183"/>
      <c r="F30" s="180"/>
      <c r="G30" s="183"/>
      <c r="H30" s="180"/>
      <c r="I30" s="183"/>
      <c r="J30" s="180"/>
      <c r="K30" s="186"/>
      <c r="L30" s="180"/>
    </row>
    <row r="31" spans="1:12" ht="33.75" customHeight="1" x14ac:dyDescent="0.25">
      <c r="A31" s="181"/>
      <c r="B31" s="181"/>
      <c r="C31" s="73"/>
      <c r="D31" s="181"/>
      <c r="E31" s="184"/>
      <c r="F31" s="181"/>
      <c r="G31" s="184"/>
      <c r="H31" s="181"/>
      <c r="I31" s="184"/>
      <c r="J31" s="181"/>
      <c r="K31" s="187"/>
      <c r="L31" s="181"/>
    </row>
    <row r="32" spans="1:12" ht="409.5" x14ac:dyDescent="0.25">
      <c r="A32" s="15" t="s">
        <v>109</v>
      </c>
      <c r="B32" s="15" t="s">
        <v>270</v>
      </c>
      <c r="C32" s="20" t="s">
        <v>117</v>
      </c>
      <c r="D32" s="19" t="s">
        <v>118</v>
      </c>
      <c r="E32" s="20" t="s">
        <v>119</v>
      </c>
      <c r="F32" s="117" t="s">
        <v>120</v>
      </c>
      <c r="G32" s="20" t="s">
        <v>121</v>
      </c>
      <c r="H32" s="118" t="s">
        <v>10</v>
      </c>
      <c r="I32" s="20" t="str">
        <f>IF(ISBLANK(H32),"",VLOOKUP(H32,[2]Útmutató!$B$8:$C$11,2,FALSE))</f>
        <v>term grade</v>
      </c>
      <c r="J32" s="19" t="s">
        <v>122</v>
      </c>
      <c r="K32" s="20" t="s">
        <v>534</v>
      </c>
      <c r="L32" s="19" t="s">
        <v>123</v>
      </c>
    </row>
    <row r="33" spans="1:12" s="3" customFormat="1" ht="142.5" x14ac:dyDescent="0.25">
      <c r="A33" s="15" t="s">
        <v>110</v>
      </c>
      <c r="B33" s="116" t="s">
        <v>124</v>
      </c>
      <c r="C33" s="120" t="s">
        <v>271</v>
      </c>
      <c r="D33" s="121" t="s">
        <v>182</v>
      </c>
      <c r="E33" s="120" t="s">
        <v>183</v>
      </c>
      <c r="F33" s="121" t="s">
        <v>184</v>
      </c>
      <c r="G33" s="120" t="s">
        <v>535</v>
      </c>
      <c r="H33" s="121" t="s">
        <v>10</v>
      </c>
      <c r="I33" s="120" t="s">
        <v>11</v>
      </c>
      <c r="J33" s="161" t="s">
        <v>504</v>
      </c>
      <c r="K33" s="162" t="s">
        <v>505</v>
      </c>
      <c r="L33" s="122" t="s">
        <v>185</v>
      </c>
    </row>
    <row r="34" spans="1:12" ht="409.5" x14ac:dyDescent="0.25">
      <c r="A34" s="15" t="s">
        <v>111</v>
      </c>
      <c r="B34" s="15" t="s">
        <v>125</v>
      </c>
      <c r="C34" s="62" t="s">
        <v>186</v>
      </c>
      <c r="D34" s="61" t="s">
        <v>187</v>
      </c>
      <c r="E34" s="62" t="s">
        <v>188</v>
      </c>
      <c r="F34" s="61" t="s">
        <v>189</v>
      </c>
      <c r="G34" s="62" t="s">
        <v>190</v>
      </c>
      <c r="H34" s="123" t="s">
        <v>8</v>
      </c>
      <c r="I34" s="62" t="s">
        <v>9</v>
      </c>
      <c r="J34" s="119" t="s">
        <v>191</v>
      </c>
      <c r="K34" s="71" t="s">
        <v>536</v>
      </c>
      <c r="L34" s="61" t="s">
        <v>192</v>
      </c>
    </row>
    <row r="35" spans="1:12" ht="409.5" x14ac:dyDescent="0.25">
      <c r="A35" s="15" t="s">
        <v>112</v>
      </c>
      <c r="B35" s="15" t="s">
        <v>126</v>
      </c>
      <c r="C35" s="18" t="s">
        <v>193</v>
      </c>
      <c r="D35" s="15" t="s">
        <v>359</v>
      </c>
      <c r="E35" s="18" t="s">
        <v>537</v>
      </c>
      <c r="F35" s="15" t="s">
        <v>189</v>
      </c>
      <c r="G35" s="18" t="s">
        <v>538</v>
      </c>
      <c r="H35" s="46" t="s">
        <v>8</v>
      </c>
      <c r="I35" s="18" t="s">
        <v>9</v>
      </c>
      <c r="J35" s="45" t="s">
        <v>191</v>
      </c>
      <c r="K35" s="26" t="s">
        <v>536</v>
      </c>
      <c r="L35" s="15" t="s">
        <v>192</v>
      </c>
    </row>
    <row r="36" spans="1:12" s="3" customFormat="1" ht="409.5" x14ac:dyDescent="0.25">
      <c r="A36" s="15" t="s">
        <v>113</v>
      </c>
      <c r="B36" s="15" t="s">
        <v>127</v>
      </c>
      <c r="C36" s="51" t="s">
        <v>235</v>
      </c>
      <c r="D36" s="16" t="s">
        <v>539</v>
      </c>
      <c r="E36" s="53" t="s">
        <v>540</v>
      </c>
      <c r="F36" s="52" t="s">
        <v>236</v>
      </c>
      <c r="G36" s="53" t="s">
        <v>541</v>
      </c>
      <c r="H36" s="54" t="s">
        <v>8</v>
      </c>
      <c r="I36" s="55" t="str">
        <f>IF(ISBLANK(H36),"",VLOOKUP(H36,[3]Útmutató!$B$8:$C$11,2,FALSE))</f>
        <v>examination</v>
      </c>
      <c r="J36" s="16" t="s">
        <v>191</v>
      </c>
      <c r="K36" s="53" t="s">
        <v>536</v>
      </c>
      <c r="L36" s="56" t="s">
        <v>237</v>
      </c>
    </row>
    <row r="37" spans="1:12" s="3" customFormat="1" ht="356.25" x14ac:dyDescent="0.25">
      <c r="A37" s="15" t="s">
        <v>114</v>
      </c>
      <c r="B37" s="15" t="s">
        <v>128</v>
      </c>
      <c r="C37" s="51" t="s">
        <v>238</v>
      </c>
      <c r="D37" s="52" t="s">
        <v>360</v>
      </c>
      <c r="E37" s="53" t="s">
        <v>542</v>
      </c>
      <c r="F37" s="56" t="s">
        <v>239</v>
      </c>
      <c r="G37" s="26" t="s">
        <v>543</v>
      </c>
      <c r="H37" s="56" t="s">
        <v>8</v>
      </c>
      <c r="I37" s="26" t="str">
        <f>IF(ISBLANK(H37),"",VLOOKUP(H37,[3]Útmutató!$B$8:$C$11,2,FALSE))</f>
        <v>examination</v>
      </c>
      <c r="J37" s="56" t="s">
        <v>191</v>
      </c>
      <c r="K37" s="26" t="s">
        <v>536</v>
      </c>
      <c r="L37" s="56" t="s">
        <v>240</v>
      </c>
    </row>
    <row r="38" spans="1:12" s="3" customFormat="1" ht="171" x14ac:dyDescent="0.25">
      <c r="A38" s="15" t="s">
        <v>115</v>
      </c>
      <c r="B38" s="15" t="s">
        <v>129</v>
      </c>
      <c r="C38" s="18" t="s">
        <v>241</v>
      </c>
      <c r="D38" s="54" t="s">
        <v>361</v>
      </c>
      <c r="E38" s="55" t="s">
        <v>544</v>
      </c>
      <c r="F38" s="59" t="s">
        <v>362</v>
      </c>
      <c r="G38" s="100" t="s">
        <v>545</v>
      </c>
      <c r="H38" s="54" t="s">
        <v>8</v>
      </c>
      <c r="I38" s="55" t="str">
        <f>IF(ISBLANK(H38),"",VLOOKUP(H38,[4]Útmutató!$B$8:$C$11,2,FALSE))</f>
        <v>examination</v>
      </c>
      <c r="J38" s="56" t="s">
        <v>191</v>
      </c>
      <c r="K38" s="26" t="s">
        <v>536</v>
      </c>
      <c r="L38" s="56" t="s">
        <v>242</v>
      </c>
    </row>
    <row r="39" spans="1:12" s="3" customFormat="1" ht="409.5" x14ac:dyDescent="0.25">
      <c r="A39" s="15" t="s">
        <v>116</v>
      </c>
      <c r="B39" s="15" t="s">
        <v>130</v>
      </c>
      <c r="C39" s="18" t="s">
        <v>225</v>
      </c>
      <c r="D39" s="15" t="s">
        <v>368</v>
      </c>
      <c r="E39" s="18" t="s">
        <v>546</v>
      </c>
      <c r="F39" s="15" t="s">
        <v>226</v>
      </c>
      <c r="G39" s="18" t="s">
        <v>547</v>
      </c>
      <c r="H39" s="15" t="s">
        <v>10</v>
      </c>
      <c r="I39" s="18" t="s">
        <v>11</v>
      </c>
      <c r="J39" s="45" t="s">
        <v>191</v>
      </c>
      <c r="K39" s="26" t="s">
        <v>536</v>
      </c>
      <c r="L39" s="15" t="s">
        <v>227</v>
      </c>
    </row>
    <row r="40" spans="1:12" ht="409.5" x14ac:dyDescent="0.25">
      <c r="A40" s="15" t="s">
        <v>131</v>
      </c>
      <c r="B40" s="15" t="s">
        <v>132</v>
      </c>
      <c r="C40" s="18" t="s">
        <v>231</v>
      </c>
      <c r="D40" s="15" t="s">
        <v>232</v>
      </c>
      <c r="E40" s="48" t="s">
        <v>549</v>
      </c>
      <c r="F40" s="49" t="s">
        <v>506</v>
      </c>
      <c r="G40" s="50" t="s">
        <v>550</v>
      </c>
      <c r="H40" s="15" t="s">
        <v>8</v>
      </c>
      <c r="I40" s="18" t="str">
        <f>IF(ISBLANK(H40),"",VLOOKUP(H40,[2]Útmutató!$B$8:$C$11,2,FALSE))</f>
        <v>examination</v>
      </c>
      <c r="J40" s="16" t="s">
        <v>233</v>
      </c>
      <c r="K40" s="48" t="s">
        <v>548</v>
      </c>
      <c r="L40" s="15" t="s">
        <v>234</v>
      </c>
    </row>
    <row r="41" spans="1:12" ht="270.75" x14ac:dyDescent="0.25">
      <c r="A41" s="15" t="s">
        <v>133</v>
      </c>
      <c r="B41" s="15" t="s">
        <v>134</v>
      </c>
      <c r="C41" s="51" t="s">
        <v>553</v>
      </c>
      <c r="D41" s="16" t="s">
        <v>266</v>
      </c>
      <c r="E41" s="53" t="s">
        <v>267</v>
      </c>
      <c r="F41" s="16" t="s">
        <v>268</v>
      </c>
      <c r="G41" s="60" t="s">
        <v>551</v>
      </c>
      <c r="H41" s="56" t="s">
        <v>8</v>
      </c>
      <c r="I41" s="26" t="str">
        <f>IF(ISBLANK(H41),"",VLOOKUP(H41,[3]Útmutató!$B$8:$C$11,2,FALSE))</f>
        <v>examination</v>
      </c>
      <c r="J41" s="56" t="s">
        <v>191</v>
      </c>
      <c r="K41" s="26" t="s">
        <v>536</v>
      </c>
      <c r="L41" s="56" t="s">
        <v>269</v>
      </c>
    </row>
    <row r="42" spans="1:12" ht="409.5" x14ac:dyDescent="0.25">
      <c r="A42" s="15" t="s">
        <v>135</v>
      </c>
      <c r="B42" s="15" t="s">
        <v>136</v>
      </c>
      <c r="C42" s="18" t="s">
        <v>228</v>
      </c>
      <c r="D42" s="15" t="s">
        <v>369</v>
      </c>
      <c r="E42" s="18" t="s">
        <v>554</v>
      </c>
      <c r="F42" s="15" t="s">
        <v>229</v>
      </c>
      <c r="G42" s="18" t="s">
        <v>555</v>
      </c>
      <c r="H42" s="15" t="s">
        <v>8</v>
      </c>
      <c r="I42" s="18" t="s">
        <v>9</v>
      </c>
      <c r="J42" s="15" t="s">
        <v>363</v>
      </c>
      <c r="K42" s="18" t="s">
        <v>552</v>
      </c>
      <c r="L42" s="15" t="s">
        <v>230</v>
      </c>
    </row>
    <row r="43" spans="1:12" s="3" customFormat="1" ht="409.5" x14ac:dyDescent="0.25">
      <c r="A43" s="15" t="s">
        <v>139</v>
      </c>
      <c r="B43" s="15" t="s">
        <v>137</v>
      </c>
      <c r="C43" s="18" t="s">
        <v>556</v>
      </c>
      <c r="D43" s="15" t="s">
        <v>370</v>
      </c>
      <c r="E43" s="18" t="s">
        <v>371</v>
      </c>
      <c r="F43" s="45" t="s">
        <v>194</v>
      </c>
      <c r="G43" s="26" t="s">
        <v>195</v>
      </c>
      <c r="H43" s="47" t="s">
        <v>8</v>
      </c>
      <c r="I43" s="18" t="s">
        <v>9</v>
      </c>
      <c r="J43" s="45" t="s">
        <v>191</v>
      </c>
      <c r="K43" s="26" t="s">
        <v>536</v>
      </c>
      <c r="L43" s="15" t="s">
        <v>196</v>
      </c>
    </row>
    <row r="44" spans="1:12" s="3" customFormat="1" ht="285" x14ac:dyDescent="0.25">
      <c r="A44" s="15" t="s">
        <v>140</v>
      </c>
      <c r="B44" s="15" t="s">
        <v>138</v>
      </c>
      <c r="C44" s="51" t="s">
        <v>559</v>
      </c>
      <c r="D44" s="56" t="s">
        <v>372</v>
      </c>
      <c r="E44" s="26" t="s">
        <v>373</v>
      </c>
      <c r="F44" s="16" t="s">
        <v>243</v>
      </c>
      <c r="G44" s="26" t="s">
        <v>244</v>
      </c>
      <c r="H44" s="54" t="s">
        <v>10</v>
      </c>
      <c r="I44" s="55" t="s">
        <v>11</v>
      </c>
      <c r="J44" s="56" t="s">
        <v>557</v>
      </c>
      <c r="K44" s="26" t="s">
        <v>558</v>
      </c>
      <c r="L44" s="56" t="s">
        <v>245</v>
      </c>
    </row>
    <row r="45" spans="1:12" s="3" customFormat="1" ht="142.5" x14ac:dyDescent="0.25">
      <c r="A45" s="15" t="s">
        <v>141</v>
      </c>
      <c r="B45" s="15" t="s">
        <v>142</v>
      </c>
      <c r="C45" s="51" t="s">
        <v>246</v>
      </c>
      <c r="D45" s="56" t="s">
        <v>280</v>
      </c>
      <c r="E45" s="26" t="s">
        <v>281</v>
      </c>
      <c r="F45" s="16" t="s">
        <v>247</v>
      </c>
      <c r="G45" s="53" t="s">
        <v>560</v>
      </c>
      <c r="H45" s="56" t="s">
        <v>10</v>
      </c>
      <c r="I45" s="26" t="s">
        <v>11</v>
      </c>
      <c r="J45" s="15" t="s">
        <v>378</v>
      </c>
      <c r="K45" s="18" t="s">
        <v>561</v>
      </c>
      <c r="L45" s="106" t="s">
        <v>365</v>
      </c>
    </row>
    <row r="46" spans="1:12" s="3" customFormat="1" ht="409.5" x14ac:dyDescent="0.25">
      <c r="A46" s="15" t="s">
        <v>143</v>
      </c>
      <c r="B46" s="15" t="s">
        <v>144</v>
      </c>
      <c r="C46" s="18" t="s">
        <v>197</v>
      </c>
      <c r="D46" s="15" t="s">
        <v>374</v>
      </c>
      <c r="E46" s="18" t="s">
        <v>375</v>
      </c>
      <c r="F46" s="45" t="s">
        <v>198</v>
      </c>
      <c r="G46" s="18" t="s">
        <v>199</v>
      </c>
      <c r="H46" s="107" t="s">
        <v>8</v>
      </c>
      <c r="I46" s="18" t="s">
        <v>9</v>
      </c>
      <c r="J46" s="45" t="s">
        <v>191</v>
      </c>
      <c r="K46" s="26" t="s">
        <v>536</v>
      </c>
      <c r="L46" s="15" t="s">
        <v>196</v>
      </c>
    </row>
    <row r="47" spans="1:12" s="3" customFormat="1" ht="409.5" x14ac:dyDescent="0.25">
      <c r="A47" s="15" t="s">
        <v>145</v>
      </c>
      <c r="B47" s="15" t="s">
        <v>564</v>
      </c>
      <c r="C47" s="18" t="s">
        <v>565</v>
      </c>
      <c r="D47" s="15" t="s">
        <v>376</v>
      </c>
      <c r="E47" s="18" t="s">
        <v>377</v>
      </c>
      <c r="F47" s="45" t="s">
        <v>200</v>
      </c>
      <c r="G47" s="26" t="s">
        <v>563</v>
      </c>
      <c r="H47" s="47" t="s">
        <v>10</v>
      </c>
      <c r="I47" s="18" t="str">
        <f>IF(ISBLANK(H47),"",VLOOKUP(H47,[5]Útmutató!$B$8:$C$11,2,FALSE))</f>
        <v>term grade</v>
      </c>
      <c r="J47" s="45" t="s">
        <v>201</v>
      </c>
      <c r="K47" s="26" t="s">
        <v>562</v>
      </c>
      <c r="L47" s="15" t="s">
        <v>202</v>
      </c>
    </row>
    <row r="48" spans="1:12" s="3" customFormat="1" ht="409.5" x14ac:dyDescent="0.25">
      <c r="A48" s="15" t="s">
        <v>147</v>
      </c>
      <c r="B48" s="15" t="s">
        <v>146</v>
      </c>
      <c r="C48" s="18" t="s">
        <v>567</v>
      </c>
      <c r="D48" s="56" t="s">
        <v>248</v>
      </c>
      <c r="E48" s="26" t="s">
        <v>249</v>
      </c>
      <c r="F48" s="16" t="s">
        <v>250</v>
      </c>
      <c r="G48" s="53" t="s">
        <v>251</v>
      </c>
      <c r="H48" s="56" t="s">
        <v>8</v>
      </c>
      <c r="I48" s="26" t="str">
        <f>IF(ISBLANK(H48),"",VLOOKUP(H48,[6]Útmutató!$B$8:$C$11,2,FALSE))</f>
        <v>examination</v>
      </c>
      <c r="J48" s="57" t="s">
        <v>252</v>
      </c>
      <c r="K48" s="26" t="s">
        <v>566</v>
      </c>
      <c r="L48" s="56" t="s">
        <v>253</v>
      </c>
    </row>
    <row r="49" spans="1:12" s="3" customFormat="1" ht="409.5" x14ac:dyDescent="0.25">
      <c r="A49" s="15" t="s">
        <v>148</v>
      </c>
      <c r="B49" s="15" t="s">
        <v>149</v>
      </c>
      <c r="C49" s="18" t="s">
        <v>568</v>
      </c>
      <c r="D49" s="63" t="s">
        <v>272</v>
      </c>
      <c r="E49" s="152" t="s">
        <v>273</v>
      </c>
      <c r="F49" s="64" t="s">
        <v>275</v>
      </c>
      <c r="G49" s="152" t="s">
        <v>569</v>
      </c>
      <c r="H49" s="65" t="s">
        <v>8</v>
      </c>
      <c r="I49" s="51" t="str">
        <f>IF(ISBLANK(H49),"",VLOOKUP(H49,[3]Útmutató!$B$8:$C$11,2,FALSE))</f>
        <v>examination</v>
      </c>
      <c r="J49" s="16" t="s">
        <v>191</v>
      </c>
      <c r="K49" s="18" t="s">
        <v>536</v>
      </c>
      <c r="L49" s="15" t="s">
        <v>274</v>
      </c>
    </row>
    <row r="50" spans="1:12" ht="409.5" x14ac:dyDescent="0.25">
      <c r="A50" s="61" t="s">
        <v>150</v>
      </c>
      <c r="B50" s="61" t="s">
        <v>355</v>
      </c>
      <c r="C50" s="62" t="s">
        <v>570</v>
      </c>
      <c r="D50" s="15" t="s">
        <v>356</v>
      </c>
      <c r="E50" s="18" t="s">
        <v>357</v>
      </c>
      <c r="F50" s="49" t="s">
        <v>358</v>
      </c>
      <c r="G50" s="60" t="s">
        <v>571</v>
      </c>
      <c r="H50" s="105" t="s">
        <v>8</v>
      </c>
      <c r="I50" s="101" t="s">
        <v>9</v>
      </c>
      <c r="J50" s="16" t="s">
        <v>191</v>
      </c>
      <c r="K50" s="18" t="s">
        <v>536</v>
      </c>
      <c r="L50" s="105" t="s">
        <v>364</v>
      </c>
    </row>
    <row r="51" spans="1:12" s="3" customFormat="1" ht="142.5" x14ac:dyDescent="0.25">
      <c r="A51" s="15" t="s">
        <v>151</v>
      </c>
      <c r="B51" s="15" t="s">
        <v>152</v>
      </c>
      <c r="C51" s="18" t="s">
        <v>254</v>
      </c>
      <c r="D51" s="56" t="s">
        <v>280</v>
      </c>
      <c r="E51" s="26" t="s">
        <v>281</v>
      </c>
      <c r="F51" s="16" t="s">
        <v>247</v>
      </c>
      <c r="G51" s="53" t="s">
        <v>560</v>
      </c>
      <c r="H51" s="40" t="s">
        <v>10</v>
      </c>
      <c r="I51" s="18" t="s">
        <v>11</v>
      </c>
      <c r="J51" s="15" t="s">
        <v>378</v>
      </c>
      <c r="K51" s="18" t="s">
        <v>561</v>
      </c>
      <c r="L51" s="106" t="s">
        <v>365</v>
      </c>
    </row>
    <row r="52" spans="1:12" ht="409.5" x14ac:dyDescent="0.25">
      <c r="A52" s="15" t="s">
        <v>153</v>
      </c>
      <c r="B52" s="15" t="s">
        <v>154</v>
      </c>
      <c r="C52" s="18" t="s">
        <v>282</v>
      </c>
      <c r="D52" s="15" t="s">
        <v>283</v>
      </c>
      <c r="E52" s="18" t="s">
        <v>572</v>
      </c>
      <c r="F52" s="15" t="s">
        <v>284</v>
      </c>
      <c r="G52" s="18" t="s">
        <v>573</v>
      </c>
      <c r="H52" s="15" t="s">
        <v>10</v>
      </c>
      <c r="I52" s="18" t="s">
        <v>11</v>
      </c>
      <c r="J52" s="15" t="s">
        <v>285</v>
      </c>
      <c r="K52" s="18" t="s">
        <v>574</v>
      </c>
      <c r="L52" s="15" t="s">
        <v>286</v>
      </c>
    </row>
    <row r="53" spans="1:12" s="3" customFormat="1" ht="283.5" customHeight="1" x14ac:dyDescent="0.25">
      <c r="A53" s="15" t="s">
        <v>155</v>
      </c>
      <c r="B53" s="15" t="s">
        <v>156</v>
      </c>
      <c r="C53" s="18" t="s">
        <v>203</v>
      </c>
      <c r="D53" s="15" t="s">
        <v>204</v>
      </c>
      <c r="E53" s="18" t="s">
        <v>205</v>
      </c>
      <c r="F53" s="15" t="s">
        <v>206</v>
      </c>
      <c r="G53" s="18" t="s">
        <v>575</v>
      </c>
      <c r="H53" s="15" t="s">
        <v>10</v>
      </c>
      <c r="I53" s="18" t="str">
        <f>IF(ISBLANK(H53),"",VLOOKUP(H53,[5]Útmutató!$B$8:$C$11,2,FALSE))</f>
        <v>term grade</v>
      </c>
      <c r="J53" s="45" t="s">
        <v>207</v>
      </c>
      <c r="K53" s="26" t="s">
        <v>208</v>
      </c>
      <c r="L53" s="15" t="s">
        <v>202</v>
      </c>
    </row>
    <row r="54" spans="1:12" s="3" customFormat="1" ht="299.25" x14ac:dyDescent="0.25">
      <c r="A54" s="19" t="s">
        <v>157</v>
      </c>
      <c r="B54" s="19" t="s">
        <v>158</v>
      </c>
      <c r="C54" s="66" t="s">
        <v>255</v>
      </c>
      <c r="D54" s="67" t="s">
        <v>256</v>
      </c>
      <c r="E54" s="68" t="s">
        <v>576</v>
      </c>
      <c r="F54" s="67" t="s">
        <v>257</v>
      </c>
      <c r="G54" s="68" t="s">
        <v>258</v>
      </c>
      <c r="H54" s="67" t="s">
        <v>8</v>
      </c>
      <c r="I54" s="68" t="str">
        <f>IF(ISBLANK(H54),"",VLOOKUP(H54,[4]Útmutató!$B$8:$C$11,2,FALSE))</f>
        <v>examination</v>
      </c>
      <c r="J54" s="67" t="s">
        <v>191</v>
      </c>
      <c r="K54" s="68" t="s">
        <v>536</v>
      </c>
      <c r="L54" s="67" t="s">
        <v>259</v>
      </c>
    </row>
    <row r="55" spans="1:12" s="15" customFormat="1" ht="183.75" customHeight="1" x14ac:dyDescent="0.25">
      <c r="A55" s="15" t="s">
        <v>159</v>
      </c>
      <c r="B55" s="15" t="s">
        <v>160</v>
      </c>
      <c r="C55" s="51" t="s">
        <v>276</v>
      </c>
      <c r="D55" s="15" t="s">
        <v>277</v>
      </c>
      <c r="E55" s="51" t="s">
        <v>278</v>
      </c>
      <c r="F55" s="65" t="s">
        <v>257</v>
      </c>
      <c r="G55" s="51" t="s">
        <v>258</v>
      </c>
      <c r="H55" s="65" t="s">
        <v>8</v>
      </c>
      <c r="I55" s="51" t="str">
        <f>IF(ISBLANK(H55),"",VLOOKUP(H55,[4]Útmutató!$B$8:$C$11,2,FALSE))</f>
        <v>examination</v>
      </c>
      <c r="J55" s="16" t="s">
        <v>191</v>
      </c>
      <c r="K55" s="18" t="s">
        <v>536</v>
      </c>
      <c r="L55" s="65" t="s">
        <v>279</v>
      </c>
    </row>
    <row r="56" spans="1:12" s="3" customFormat="1" ht="207" customHeight="1" x14ac:dyDescent="0.25">
      <c r="A56" s="61" t="s">
        <v>161</v>
      </c>
      <c r="B56" s="61" t="s">
        <v>162</v>
      </c>
      <c r="C56" s="69" t="s">
        <v>577</v>
      </c>
      <c r="D56" s="70" t="s">
        <v>260</v>
      </c>
      <c r="E56" s="71" t="s">
        <v>261</v>
      </c>
      <c r="F56" s="70" t="s">
        <v>262</v>
      </c>
      <c r="G56" s="71" t="s">
        <v>578</v>
      </c>
      <c r="H56" s="70" t="s">
        <v>10</v>
      </c>
      <c r="I56" s="71" t="s">
        <v>11</v>
      </c>
      <c r="J56" s="70" t="s">
        <v>263</v>
      </c>
      <c r="K56" s="71" t="s">
        <v>264</v>
      </c>
      <c r="L56" s="70" t="s">
        <v>265</v>
      </c>
    </row>
    <row r="57" spans="1:12" s="3" customFormat="1" ht="409.5" x14ac:dyDescent="0.25">
      <c r="A57" s="15" t="s">
        <v>163</v>
      </c>
      <c r="B57" s="15" t="s">
        <v>164</v>
      </c>
      <c r="C57" s="58" t="s">
        <v>580</v>
      </c>
      <c r="D57" s="15" t="s">
        <v>287</v>
      </c>
      <c r="E57" s="18" t="s">
        <v>581</v>
      </c>
      <c r="F57" s="15" t="s">
        <v>288</v>
      </c>
      <c r="G57" s="18" t="s">
        <v>582</v>
      </c>
      <c r="H57" s="15" t="s">
        <v>8</v>
      </c>
      <c r="I57" s="18" t="s">
        <v>9</v>
      </c>
      <c r="J57" s="16" t="s">
        <v>289</v>
      </c>
      <c r="K57" s="18" t="s">
        <v>579</v>
      </c>
      <c r="L57" s="15" t="s">
        <v>290</v>
      </c>
    </row>
    <row r="58" spans="1:12" s="3" customFormat="1" ht="319.5" customHeight="1" x14ac:dyDescent="0.25">
      <c r="A58" s="15" t="s">
        <v>165</v>
      </c>
      <c r="B58" s="15" t="s">
        <v>166</v>
      </c>
      <c r="C58" s="18" t="s">
        <v>214</v>
      </c>
      <c r="D58" s="15" t="s">
        <v>215</v>
      </c>
      <c r="E58" s="18" t="s">
        <v>216</v>
      </c>
      <c r="F58" s="15" t="s">
        <v>217</v>
      </c>
      <c r="G58" s="18" t="s">
        <v>583</v>
      </c>
      <c r="H58" s="15" t="s">
        <v>8</v>
      </c>
      <c r="I58" s="18" t="s">
        <v>9</v>
      </c>
      <c r="J58" s="16" t="s">
        <v>218</v>
      </c>
      <c r="K58" s="18" t="s">
        <v>579</v>
      </c>
      <c r="L58" s="15" t="s">
        <v>219</v>
      </c>
    </row>
    <row r="59" spans="1:12" s="3" customFormat="1" ht="318" customHeight="1" x14ac:dyDescent="0.25">
      <c r="A59" s="15" t="s">
        <v>167</v>
      </c>
      <c r="B59" s="15" t="s">
        <v>168</v>
      </c>
      <c r="C59" s="18" t="s">
        <v>224</v>
      </c>
      <c r="D59" s="3" t="s">
        <v>220</v>
      </c>
      <c r="E59" s="18" t="s">
        <v>221</v>
      </c>
      <c r="F59" s="15" t="s">
        <v>222</v>
      </c>
      <c r="G59" s="18" t="s">
        <v>584</v>
      </c>
      <c r="H59" s="15" t="s">
        <v>8</v>
      </c>
      <c r="I59" s="18" t="s">
        <v>9</v>
      </c>
      <c r="J59" s="16" t="s">
        <v>218</v>
      </c>
      <c r="K59" s="18" t="s">
        <v>579</v>
      </c>
      <c r="L59" s="15" t="s">
        <v>223</v>
      </c>
    </row>
    <row r="60" spans="1:12" ht="342" x14ac:dyDescent="0.25">
      <c r="A60" s="15" t="s">
        <v>169</v>
      </c>
      <c r="B60" s="15" t="s">
        <v>170</v>
      </c>
      <c r="C60" s="18" t="s">
        <v>209</v>
      </c>
      <c r="D60" s="45" t="s">
        <v>210</v>
      </c>
      <c r="E60" s="26" t="s">
        <v>211</v>
      </c>
      <c r="F60" s="15" t="s">
        <v>212</v>
      </c>
      <c r="G60" s="18" t="s">
        <v>585</v>
      </c>
      <c r="H60" s="15" t="s">
        <v>10</v>
      </c>
      <c r="I60" s="18" t="str">
        <f>IF(ISBLANK(H60),"",VLOOKUP(H60,[5]Útmutató!$B$8:$C$11,2,FALSE))</f>
        <v>term grade</v>
      </c>
      <c r="J60" s="45" t="s">
        <v>207</v>
      </c>
      <c r="K60" s="26" t="s">
        <v>208</v>
      </c>
      <c r="L60" s="45" t="s">
        <v>213</v>
      </c>
    </row>
    <row r="61" spans="1:12" s="44" customFormat="1" ht="111.75" customHeight="1" x14ac:dyDescent="0.25">
      <c r="A61" s="41" t="s">
        <v>171</v>
      </c>
      <c r="B61" s="41" t="s">
        <v>172</v>
      </c>
      <c r="C61" s="42" t="s">
        <v>175</v>
      </c>
      <c r="D61" s="41" t="s">
        <v>176</v>
      </c>
      <c r="E61" s="42" t="s">
        <v>177</v>
      </c>
      <c r="F61" s="41" t="s">
        <v>178</v>
      </c>
      <c r="G61" s="43" t="s">
        <v>179</v>
      </c>
      <c r="H61" s="111" t="s">
        <v>8</v>
      </c>
      <c r="I61" s="108" t="s">
        <v>9</v>
      </c>
      <c r="J61" s="111" t="s">
        <v>180</v>
      </c>
      <c r="K61" s="108" t="s">
        <v>586</v>
      </c>
      <c r="L61" s="41" t="s">
        <v>181</v>
      </c>
    </row>
    <row r="62" spans="1:12" ht="300" customHeight="1" x14ac:dyDescent="0.25">
      <c r="A62" s="15" t="s">
        <v>173</v>
      </c>
      <c r="B62" s="15" t="s">
        <v>174</v>
      </c>
      <c r="C62" s="18" t="s">
        <v>291</v>
      </c>
      <c r="D62" s="44" t="s">
        <v>292</v>
      </c>
      <c r="E62" s="74" t="s">
        <v>293</v>
      </c>
      <c r="F62" s="15" t="s">
        <v>294</v>
      </c>
      <c r="G62" s="18" t="s">
        <v>295</v>
      </c>
      <c r="H62" s="15" t="s">
        <v>8</v>
      </c>
      <c r="I62" s="109" t="s">
        <v>9</v>
      </c>
      <c r="J62" s="15" t="s">
        <v>296</v>
      </c>
      <c r="K62" s="109" t="s">
        <v>297</v>
      </c>
      <c r="L62" s="110" t="s">
        <v>298</v>
      </c>
    </row>
    <row r="63" spans="1:12" ht="409.5" x14ac:dyDescent="0.25">
      <c r="A63" s="75" t="s">
        <v>306</v>
      </c>
      <c r="B63" s="76" t="s">
        <v>307</v>
      </c>
      <c r="C63" s="77" t="s">
        <v>308</v>
      </c>
      <c r="D63" s="63" t="s">
        <v>309</v>
      </c>
      <c r="E63" s="78" t="s">
        <v>588</v>
      </c>
      <c r="F63" s="80" t="s">
        <v>310</v>
      </c>
      <c r="G63" s="81" t="s">
        <v>589</v>
      </c>
      <c r="H63" s="103" t="s">
        <v>10</v>
      </c>
      <c r="I63" s="104" t="s">
        <v>11</v>
      </c>
      <c r="J63" s="76" t="s">
        <v>311</v>
      </c>
      <c r="K63" s="77" t="s">
        <v>587</v>
      </c>
      <c r="L63" s="79" t="s">
        <v>305</v>
      </c>
    </row>
    <row r="64" spans="1:12" ht="308.25" customHeight="1" x14ac:dyDescent="0.25">
      <c r="A64" s="75" t="s">
        <v>312</v>
      </c>
      <c r="B64" s="76" t="s">
        <v>313</v>
      </c>
      <c r="C64" s="77" t="s">
        <v>314</v>
      </c>
      <c r="D64" s="76" t="s">
        <v>315</v>
      </c>
      <c r="E64" s="78" t="s">
        <v>316</v>
      </c>
      <c r="F64" s="82" t="s">
        <v>317</v>
      </c>
      <c r="G64" s="83" t="s">
        <v>590</v>
      </c>
      <c r="H64" s="103" t="s">
        <v>10</v>
      </c>
      <c r="I64" s="104" t="s">
        <v>11</v>
      </c>
      <c r="J64" s="76" t="s">
        <v>366</v>
      </c>
      <c r="K64" s="83" t="s">
        <v>587</v>
      </c>
      <c r="L64" s="79" t="s">
        <v>305</v>
      </c>
    </row>
    <row r="65" spans="1:12" ht="339.75" customHeight="1" x14ac:dyDescent="0.25">
      <c r="A65" s="75" t="s">
        <v>318</v>
      </c>
      <c r="B65" s="76" t="s">
        <v>319</v>
      </c>
      <c r="C65" s="77" t="s">
        <v>320</v>
      </c>
      <c r="D65" s="63" t="s">
        <v>321</v>
      </c>
      <c r="E65" s="78" t="s">
        <v>591</v>
      </c>
      <c r="F65" s="63" t="s">
        <v>322</v>
      </c>
      <c r="G65" s="78" t="s">
        <v>592</v>
      </c>
      <c r="H65" s="103" t="s">
        <v>10</v>
      </c>
      <c r="I65" s="104" t="s">
        <v>11</v>
      </c>
      <c r="J65" s="80" t="s">
        <v>366</v>
      </c>
      <c r="K65" s="83" t="s">
        <v>587</v>
      </c>
      <c r="L65" s="79" t="s">
        <v>305</v>
      </c>
    </row>
    <row r="66" spans="1:12" ht="327.75" x14ac:dyDescent="0.25">
      <c r="A66" s="84" t="s">
        <v>323</v>
      </c>
      <c r="B66" s="85" t="s">
        <v>324</v>
      </c>
      <c r="C66" s="88" t="s">
        <v>325</v>
      </c>
      <c r="D66" s="84" t="s">
        <v>326</v>
      </c>
      <c r="E66" s="86" t="s">
        <v>594</v>
      </c>
      <c r="F66" s="87" t="s">
        <v>327</v>
      </c>
      <c r="G66" s="88" t="s">
        <v>595</v>
      </c>
      <c r="H66" s="87" t="s">
        <v>10</v>
      </c>
      <c r="I66" s="86" t="s">
        <v>11</v>
      </c>
      <c r="J66" s="87" t="s">
        <v>593</v>
      </c>
      <c r="K66" s="86" t="s">
        <v>601</v>
      </c>
      <c r="L66" s="79" t="s">
        <v>305</v>
      </c>
    </row>
    <row r="67" spans="1:12" ht="222" customHeight="1" x14ac:dyDescent="0.25">
      <c r="A67" s="89" t="s">
        <v>328</v>
      </c>
      <c r="B67" s="90" t="s">
        <v>329</v>
      </c>
      <c r="C67" s="153" t="s">
        <v>330</v>
      </c>
      <c r="D67" s="84" t="s">
        <v>331</v>
      </c>
      <c r="E67" s="86" t="s">
        <v>596</v>
      </c>
      <c r="F67" s="87" t="s">
        <v>332</v>
      </c>
      <c r="G67" s="86" t="s">
        <v>597</v>
      </c>
      <c r="H67" s="87" t="s">
        <v>10</v>
      </c>
      <c r="I67" s="86" t="str">
        <f>IF(ISBLANK(H67),"",VLOOKUP(H67,[7]Útmutató!$B$8:$C$11,2,FALSE))</f>
        <v>term grade</v>
      </c>
      <c r="J67" s="87" t="s">
        <v>593</v>
      </c>
      <c r="K67" s="86" t="s">
        <v>600</v>
      </c>
      <c r="L67" s="79" t="s">
        <v>305</v>
      </c>
    </row>
    <row r="68" spans="1:12" ht="213.75" customHeight="1" x14ac:dyDescent="0.25">
      <c r="A68" s="91" t="s">
        <v>333</v>
      </c>
      <c r="B68" s="91" t="s">
        <v>334</v>
      </c>
      <c r="C68" s="92" t="s">
        <v>335</v>
      </c>
      <c r="D68" s="91" t="s">
        <v>336</v>
      </c>
      <c r="E68" s="92" t="s">
        <v>337</v>
      </c>
      <c r="F68" s="79" t="s">
        <v>338</v>
      </c>
      <c r="G68" s="92" t="s">
        <v>602</v>
      </c>
      <c r="H68" s="93" t="s">
        <v>339</v>
      </c>
      <c r="I68" s="94" t="s">
        <v>340</v>
      </c>
      <c r="J68" s="79" t="s">
        <v>599</v>
      </c>
      <c r="K68" s="92" t="s">
        <v>598</v>
      </c>
      <c r="L68" s="79" t="s">
        <v>305</v>
      </c>
    </row>
    <row r="69" spans="1:12" ht="235.5" customHeight="1" x14ac:dyDescent="0.25">
      <c r="A69" s="84" t="s">
        <v>341</v>
      </c>
      <c r="B69" s="84" t="s">
        <v>342</v>
      </c>
      <c r="C69" s="86" t="s">
        <v>343</v>
      </c>
      <c r="D69" s="84" t="s">
        <v>344</v>
      </c>
      <c r="E69" s="92" t="s">
        <v>345</v>
      </c>
      <c r="F69" s="87" t="s">
        <v>346</v>
      </c>
      <c r="G69" s="86" t="s">
        <v>603</v>
      </c>
      <c r="H69" s="95" t="s">
        <v>347</v>
      </c>
      <c r="I69" s="96" t="s">
        <v>340</v>
      </c>
      <c r="J69" s="87" t="s">
        <v>599</v>
      </c>
      <c r="K69" s="86" t="s">
        <v>598</v>
      </c>
      <c r="L69" s="87" t="s">
        <v>305</v>
      </c>
    </row>
    <row r="70" spans="1:12" ht="270.75" x14ac:dyDescent="0.25">
      <c r="A70" s="91" t="s">
        <v>348</v>
      </c>
      <c r="B70" s="91" t="s">
        <v>349</v>
      </c>
      <c r="C70" s="154" t="s">
        <v>524</v>
      </c>
      <c r="D70" s="97" t="s">
        <v>350</v>
      </c>
      <c r="E70" s="96" t="s">
        <v>351</v>
      </c>
      <c r="F70" s="98" t="s">
        <v>527</v>
      </c>
      <c r="G70" s="99" t="s">
        <v>528</v>
      </c>
      <c r="H70" s="95" t="s">
        <v>352</v>
      </c>
      <c r="I70" s="96" t="s">
        <v>11</v>
      </c>
      <c r="J70" s="95" t="s">
        <v>304</v>
      </c>
      <c r="K70" s="96" t="s">
        <v>525</v>
      </c>
      <c r="L70" s="115" t="s">
        <v>367</v>
      </c>
    </row>
    <row r="71" spans="1:12" ht="284.25" customHeight="1" x14ac:dyDescent="0.25">
      <c r="A71" s="75" t="s">
        <v>299</v>
      </c>
      <c r="B71" s="76" t="s">
        <v>300</v>
      </c>
      <c r="C71" s="77" t="s">
        <v>604</v>
      </c>
      <c r="D71" s="63" t="s">
        <v>301</v>
      </c>
      <c r="E71" s="78" t="s">
        <v>302</v>
      </c>
      <c r="F71" s="112" t="s">
        <v>303</v>
      </c>
      <c r="G71" s="113" t="s">
        <v>605</v>
      </c>
      <c r="H71" s="112" t="s">
        <v>10</v>
      </c>
      <c r="I71" s="113" t="str">
        <f>IF(ISBLANK(H71),"",VLOOKUP(H71,[7]Útmutató!$B$8:$C$11,2,FALSE))</f>
        <v>term grade</v>
      </c>
      <c r="J71" s="112" t="s">
        <v>304</v>
      </c>
      <c r="K71" s="113" t="s">
        <v>525</v>
      </c>
      <c r="L71" s="114" t="s">
        <v>305</v>
      </c>
    </row>
    <row r="72" spans="1:12" ht="33.75" customHeight="1" x14ac:dyDescent="0.25">
      <c r="A72" s="15"/>
      <c r="B72" s="15"/>
      <c r="C72" s="18"/>
      <c r="D72" s="15"/>
      <c r="E72" s="18"/>
      <c r="F72" s="15"/>
      <c r="G72" s="18"/>
      <c r="H72" s="15"/>
      <c r="I72" s="18" t="str">
        <f>IF(ISBLANK(H72),"",VLOOKUP(H72,Útmutató!$B$8:$C$11,2,FALSE))</f>
        <v/>
      </c>
      <c r="J72" s="15"/>
      <c r="K72" s="18"/>
      <c r="L72" s="15"/>
    </row>
    <row r="73" spans="1:12" ht="33.75" customHeight="1" x14ac:dyDescent="0.25">
      <c r="A73" s="15"/>
      <c r="B73" s="15"/>
      <c r="C73" s="18"/>
      <c r="D73" s="15"/>
      <c r="E73" s="18"/>
      <c r="F73" s="15"/>
      <c r="G73" s="18"/>
      <c r="H73" s="15"/>
      <c r="I73" s="18" t="str">
        <f>IF(ISBLANK(H73),"",VLOOKUP(H73,Útmutató!$B$8:$C$11,2,FALSE))</f>
        <v/>
      </c>
      <c r="J73" s="15"/>
      <c r="K73" s="18"/>
      <c r="L73" s="15"/>
    </row>
    <row r="74" spans="1:12" ht="33.75" customHeight="1" x14ac:dyDescent="0.25">
      <c r="A74" s="15"/>
      <c r="B74" s="15"/>
      <c r="C74" s="18"/>
      <c r="D74" s="15"/>
      <c r="E74" s="18"/>
      <c r="F74" s="15"/>
      <c r="G74" s="18"/>
      <c r="H74" s="15"/>
      <c r="I74" s="18" t="str">
        <f>IF(ISBLANK(H74),"",VLOOKUP(H74,Útmutató!$B$8:$C$11,2,FALSE))</f>
        <v/>
      </c>
      <c r="J74" s="15"/>
      <c r="K74" s="18"/>
      <c r="L74" s="15"/>
    </row>
    <row r="75" spans="1:12" ht="33.75" customHeight="1" x14ac:dyDescent="0.25">
      <c r="A75" s="15"/>
      <c r="B75" s="15"/>
      <c r="C75" s="18"/>
      <c r="D75" s="15"/>
      <c r="E75" s="18"/>
      <c r="F75" s="15"/>
      <c r="G75" s="18"/>
      <c r="H75" s="15"/>
      <c r="I75" s="18" t="str">
        <f>IF(ISBLANK(H75),"",VLOOKUP(H75,Útmutató!$B$8:$C$11,2,FALSE))</f>
        <v/>
      </c>
      <c r="J75" s="15"/>
      <c r="K75" s="18"/>
      <c r="L75" s="15"/>
    </row>
    <row r="76" spans="1:12" ht="33.75" customHeight="1" x14ac:dyDescent="0.25">
      <c r="A76" s="19"/>
      <c r="B76" s="19"/>
      <c r="C76" s="20"/>
      <c r="D76" s="19"/>
      <c r="E76" s="20"/>
      <c r="F76" s="19"/>
      <c r="G76" s="20"/>
      <c r="H76" s="15"/>
      <c r="I76" s="18" t="str">
        <f>IF(ISBLANK(H76),"",VLOOKUP(H76,Útmutató!$B$8:$C$11,2,FALSE))</f>
        <v/>
      </c>
      <c r="J76" s="19"/>
      <c r="K76" s="20"/>
      <c r="L76" s="19"/>
    </row>
    <row r="77" spans="1:12" ht="33.75" customHeight="1" x14ac:dyDescent="0.25">
      <c r="A77" s="3"/>
      <c r="B77" s="3"/>
      <c r="C77" s="3"/>
      <c r="D77" s="3"/>
      <c r="E77" s="3"/>
      <c r="F77" s="3"/>
      <c r="G77" s="3"/>
      <c r="H77" s="3"/>
      <c r="I77" s="3"/>
      <c r="J77" s="3"/>
      <c r="K77" s="3"/>
      <c r="L77" s="3"/>
    </row>
    <row r="78" spans="1:12" ht="33.75" customHeight="1" x14ac:dyDescent="0.25">
      <c r="A78" s="3"/>
      <c r="B78" s="3"/>
      <c r="C78" s="3"/>
      <c r="D78" s="3"/>
      <c r="E78" s="3"/>
      <c r="F78" s="3"/>
      <c r="G78" s="3"/>
      <c r="H78" s="3"/>
      <c r="I78" s="3"/>
      <c r="J78" s="3"/>
      <c r="K78" s="3"/>
      <c r="L78" s="3"/>
    </row>
    <row r="79" spans="1:12" ht="33.75" customHeight="1" x14ac:dyDescent="0.25">
      <c r="A79" s="3"/>
      <c r="B79" s="3"/>
      <c r="C79" s="3"/>
      <c r="D79" s="3"/>
      <c r="E79" s="3"/>
      <c r="F79" s="3"/>
      <c r="G79" s="3"/>
      <c r="H79" s="3"/>
      <c r="I79" s="3"/>
      <c r="J79" s="3"/>
      <c r="K79" s="3"/>
      <c r="L79" s="3"/>
    </row>
    <row r="80" spans="1:12" ht="33.75" customHeight="1" x14ac:dyDescent="0.25">
      <c r="A80" s="3"/>
      <c r="B80" s="3"/>
      <c r="C80" s="3"/>
      <c r="D80" s="3"/>
      <c r="E80" s="3"/>
      <c r="F80" s="3"/>
      <c r="G80" s="3"/>
      <c r="H80" s="3"/>
      <c r="I80" s="3"/>
      <c r="J80" s="3"/>
      <c r="K80" s="3"/>
      <c r="L80" s="3"/>
    </row>
    <row r="81" spans="1:12" ht="33.75" customHeight="1" x14ac:dyDescent="0.25">
      <c r="A81" s="3"/>
      <c r="B81" s="3"/>
      <c r="C81" s="3"/>
      <c r="D81" s="3"/>
      <c r="E81" s="3"/>
      <c r="F81" s="3"/>
      <c r="G81" s="3"/>
      <c r="H81" s="3"/>
      <c r="I81" s="3"/>
      <c r="J81" s="3"/>
      <c r="K81" s="3"/>
      <c r="L81" s="3"/>
    </row>
    <row r="82" spans="1:12" ht="33.75" customHeight="1" x14ac:dyDescent="0.25">
      <c r="A82" s="3"/>
      <c r="B82" s="3"/>
      <c r="C82" s="3"/>
      <c r="D82" s="3"/>
      <c r="E82" s="3"/>
      <c r="F82" s="3"/>
      <c r="G82" s="3"/>
      <c r="H82" s="3"/>
      <c r="I82" s="3"/>
      <c r="J82" s="3"/>
      <c r="K82" s="3"/>
      <c r="L82" s="3"/>
    </row>
    <row r="83" spans="1:12" ht="33.75" customHeight="1" x14ac:dyDescent="0.25">
      <c r="A83" s="3"/>
      <c r="B83" s="3"/>
      <c r="C83" s="3"/>
      <c r="D83" s="3"/>
      <c r="E83" s="3"/>
      <c r="F83" s="3"/>
      <c r="G83" s="3"/>
      <c r="H83" s="3"/>
      <c r="I83" s="3"/>
      <c r="J83" s="3"/>
      <c r="K83" s="3"/>
      <c r="L83" s="3"/>
    </row>
    <row r="84" spans="1:12" ht="33.75" customHeight="1" x14ac:dyDescent="0.25">
      <c r="A84" s="3"/>
      <c r="B84" s="3"/>
      <c r="C84" s="3"/>
      <c r="D84" s="3"/>
      <c r="E84" s="3"/>
      <c r="F84" s="3"/>
      <c r="G84" s="3"/>
      <c r="H84" s="3"/>
      <c r="I84" s="3"/>
      <c r="J84" s="3"/>
      <c r="K84" s="3"/>
      <c r="L84" s="3"/>
    </row>
    <row r="85" spans="1:12" ht="33.75" customHeight="1" x14ac:dyDescent="0.25">
      <c r="A85" s="3"/>
      <c r="B85" s="3"/>
      <c r="C85" s="3"/>
      <c r="D85" s="3"/>
      <c r="E85" s="3"/>
      <c r="F85" s="3"/>
      <c r="G85" s="3"/>
      <c r="H85" s="3"/>
      <c r="I85" s="3"/>
      <c r="J85" s="3"/>
      <c r="K85" s="3"/>
      <c r="L85" s="3"/>
    </row>
    <row r="86" spans="1:12" ht="33.75" customHeight="1" x14ac:dyDescent="0.25">
      <c r="A86" s="3"/>
      <c r="B86" s="3"/>
      <c r="C86" s="3"/>
      <c r="D86" s="3"/>
      <c r="E86" s="3"/>
      <c r="F86" s="3"/>
      <c r="G86" s="3"/>
      <c r="H86" s="3"/>
      <c r="I86" s="3"/>
      <c r="J86" s="3"/>
      <c r="K86" s="3"/>
      <c r="L86" s="3"/>
    </row>
    <row r="87" spans="1:12" ht="33.75" customHeight="1" x14ac:dyDescent="0.25">
      <c r="A87" s="3"/>
      <c r="B87" s="3"/>
      <c r="C87" s="3"/>
      <c r="D87" s="3"/>
      <c r="E87" s="3"/>
      <c r="F87" s="3"/>
      <c r="G87" s="3"/>
      <c r="H87" s="3"/>
      <c r="I87" s="3"/>
      <c r="J87" s="3"/>
      <c r="K87" s="3"/>
      <c r="L87" s="3"/>
    </row>
    <row r="88" spans="1:12" ht="33.75" customHeight="1" x14ac:dyDescent="0.25">
      <c r="A88" s="3"/>
      <c r="B88" s="3"/>
      <c r="C88" s="3"/>
      <c r="D88" s="3"/>
      <c r="E88" s="3"/>
      <c r="F88" s="3"/>
      <c r="G88" s="3"/>
      <c r="H88" s="3"/>
      <c r="I88" s="3"/>
      <c r="J88" s="3"/>
      <c r="K88" s="3"/>
      <c r="L88" s="3"/>
    </row>
    <row r="89" spans="1:12" ht="33.75" customHeight="1" x14ac:dyDescent="0.25">
      <c r="A89" s="3"/>
      <c r="B89" s="3"/>
      <c r="C89" s="3"/>
      <c r="D89" s="3"/>
      <c r="E89" s="3"/>
      <c r="F89" s="3"/>
      <c r="G89" s="3"/>
      <c r="H89" s="3"/>
      <c r="I89" s="3"/>
      <c r="J89" s="3"/>
      <c r="K89" s="3"/>
      <c r="L89" s="3"/>
    </row>
    <row r="90" spans="1:12" ht="33.75" customHeight="1" x14ac:dyDescent="0.25">
      <c r="A90" s="3"/>
      <c r="B90" s="3"/>
      <c r="C90" s="3"/>
      <c r="D90" s="3"/>
      <c r="E90" s="3"/>
      <c r="F90" s="3"/>
      <c r="G90" s="3"/>
      <c r="H90" s="3"/>
      <c r="I90" s="3"/>
      <c r="J90" s="3"/>
      <c r="K90" s="3"/>
      <c r="L90" s="3"/>
    </row>
    <row r="91" spans="1:12" ht="33.75" customHeight="1" x14ac:dyDescent="0.25">
      <c r="A91" s="3"/>
      <c r="B91" s="3"/>
      <c r="C91" s="3"/>
      <c r="D91" s="3"/>
      <c r="E91" s="3"/>
      <c r="F91" s="3"/>
      <c r="G91" s="3"/>
      <c r="H91" s="3"/>
      <c r="I91" s="3"/>
      <c r="J91" s="3"/>
      <c r="K91" s="3"/>
      <c r="L91" s="3"/>
    </row>
    <row r="92" spans="1:12" ht="33.75" customHeight="1" x14ac:dyDescent="0.25">
      <c r="A92" s="3"/>
      <c r="B92" s="3"/>
      <c r="C92" s="3"/>
      <c r="D92" s="3"/>
      <c r="E92" s="3"/>
      <c r="F92" s="3"/>
      <c r="G92" s="3"/>
      <c r="H92" s="3"/>
      <c r="I92" s="3"/>
      <c r="J92" s="3"/>
      <c r="K92" s="3"/>
      <c r="L92" s="3"/>
    </row>
    <row r="93" spans="1:12" ht="33.75" customHeight="1" x14ac:dyDescent="0.25">
      <c r="A93" s="3"/>
      <c r="B93" s="3"/>
      <c r="C93" s="3"/>
      <c r="D93" s="3"/>
      <c r="E93" s="3"/>
      <c r="F93" s="3"/>
      <c r="G93" s="3"/>
      <c r="H93" s="3"/>
      <c r="I93" s="3"/>
      <c r="J93" s="3"/>
      <c r="K93" s="3"/>
      <c r="L93" s="3"/>
    </row>
    <row r="94" spans="1:12" ht="33.75" customHeight="1" x14ac:dyDescent="0.25">
      <c r="A94" s="3"/>
      <c r="B94" s="3"/>
      <c r="C94" s="3"/>
      <c r="D94" s="3"/>
      <c r="E94" s="3"/>
      <c r="F94" s="3"/>
      <c r="G94" s="3"/>
      <c r="H94" s="3"/>
      <c r="I94" s="3"/>
      <c r="J94" s="3"/>
      <c r="K94" s="3"/>
      <c r="L94" s="3"/>
    </row>
    <row r="95" spans="1:12" ht="33.75" customHeight="1" x14ac:dyDescent="0.25">
      <c r="A95" s="3"/>
      <c r="B95" s="3"/>
      <c r="C95" s="3"/>
      <c r="D95" s="3"/>
      <c r="E95" s="3"/>
      <c r="F95" s="3"/>
      <c r="G95" s="3"/>
      <c r="H95" s="3"/>
      <c r="I95" s="3"/>
      <c r="J95" s="3"/>
      <c r="K95" s="3"/>
      <c r="L95" s="3"/>
    </row>
    <row r="96" spans="1:12" ht="33.75" customHeight="1" x14ac:dyDescent="0.25">
      <c r="A96" s="3"/>
      <c r="B96" s="3"/>
      <c r="C96" s="3"/>
      <c r="D96" s="3"/>
      <c r="E96" s="3"/>
      <c r="F96" s="3"/>
      <c r="G96" s="3"/>
      <c r="H96" s="3"/>
      <c r="I96" s="3"/>
      <c r="J96" s="3"/>
      <c r="K96" s="3"/>
      <c r="L96" s="3"/>
    </row>
    <row r="97" spans="1:12" ht="33.75" customHeight="1" x14ac:dyDescent="0.25">
      <c r="A97" s="3"/>
      <c r="B97" s="3"/>
      <c r="C97" s="3"/>
      <c r="D97" s="3"/>
      <c r="E97" s="3"/>
      <c r="F97" s="3"/>
      <c r="G97" s="3"/>
      <c r="H97" s="3"/>
      <c r="I97" s="3"/>
      <c r="J97" s="3"/>
      <c r="K97" s="3"/>
      <c r="L97" s="3"/>
    </row>
    <row r="98" spans="1:12" ht="33.75" customHeight="1" x14ac:dyDescent="0.25">
      <c r="A98" s="3"/>
      <c r="B98" s="3"/>
      <c r="C98" s="3"/>
      <c r="D98" s="3"/>
      <c r="E98" s="3"/>
      <c r="F98" s="3"/>
      <c r="G98" s="3"/>
      <c r="H98" s="3"/>
      <c r="I98" s="3"/>
      <c r="J98" s="3"/>
      <c r="K98" s="3"/>
      <c r="L98" s="3"/>
    </row>
    <row r="99" spans="1:12" ht="33.75" customHeight="1" x14ac:dyDescent="0.25">
      <c r="A99" s="3"/>
      <c r="B99" s="3"/>
      <c r="C99" s="3"/>
      <c r="D99" s="3"/>
      <c r="E99" s="3"/>
      <c r="F99" s="3"/>
      <c r="G99" s="3"/>
      <c r="H99" s="3"/>
      <c r="I99" s="3"/>
      <c r="J99" s="3"/>
      <c r="K99" s="3"/>
      <c r="L99" s="3"/>
    </row>
    <row r="100" spans="1:12" ht="33.75" customHeight="1" x14ac:dyDescent="0.25">
      <c r="A100" s="3"/>
      <c r="B100" s="3"/>
      <c r="C100" s="3"/>
      <c r="D100" s="3"/>
      <c r="E100" s="3"/>
      <c r="F100" s="3"/>
      <c r="G100" s="3"/>
      <c r="H100" s="3"/>
      <c r="I100" s="3"/>
      <c r="J100" s="3"/>
      <c r="K100" s="3"/>
      <c r="L100" s="3"/>
    </row>
    <row r="101" spans="1:12" ht="33.75" customHeight="1" x14ac:dyDescent="0.25">
      <c r="A101" s="3"/>
      <c r="B101" s="3"/>
      <c r="C101" s="3"/>
      <c r="D101" s="3"/>
      <c r="E101" s="3"/>
      <c r="F101" s="3"/>
      <c r="G101" s="3"/>
      <c r="H101" s="3"/>
      <c r="I101" s="3"/>
      <c r="J101" s="3"/>
      <c r="K101" s="3"/>
      <c r="L101" s="3"/>
    </row>
    <row r="102" spans="1:12" ht="33.75" customHeight="1" x14ac:dyDescent="0.25">
      <c r="A102" s="3"/>
      <c r="B102" s="3"/>
      <c r="C102" s="3"/>
      <c r="D102" s="3"/>
      <c r="E102" s="3"/>
      <c r="F102" s="3"/>
      <c r="G102" s="3"/>
      <c r="H102" s="3"/>
      <c r="I102" s="3"/>
      <c r="J102" s="3"/>
      <c r="K102" s="3"/>
      <c r="L102" s="3"/>
    </row>
    <row r="103" spans="1:12" ht="33.75" customHeight="1" x14ac:dyDescent="0.25">
      <c r="A103" s="3"/>
      <c r="B103" s="3"/>
      <c r="C103" s="3"/>
      <c r="D103" s="3"/>
      <c r="E103" s="3"/>
      <c r="F103" s="3"/>
      <c r="G103" s="3"/>
      <c r="H103" s="3"/>
      <c r="I103" s="3"/>
      <c r="J103" s="3"/>
      <c r="K103" s="3"/>
      <c r="L103" s="3"/>
    </row>
    <row r="104" spans="1:12" ht="33.75" customHeight="1" x14ac:dyDescent="0.25">
      <c r="A104" s="3"/>
      <c r="B104" s="3"/>
      <c r="C104" s="3"/>
      <c r="D104" s="3"/>
      <c r="E104" s="3"/>
      <c r="F104" s="3"/>
      <c r="G104" s="3"/>
      <c r="H104" s="3"/>
      <c r="I104" s="3"/>
      <c r="J104" s="3"/>
      <c r="K104" s="3"/>
      <c r="L104" s="3"/>
    </row>
    <row r="105" spans="1:12" ht="33.75" customHeight="1" x14ac:dyDescent="0.25">
      <c r="A105" s="3"/>
      <c r="B105" s="3"/>
      <c r="C105" s="3"/>
      <c r="D105" s="3"/>
      <c r="E105" s="3"/>
      <c r="F105" s="3"/>
      <c r="G105" s="3"/>
      <c r="H105" s="3"/>
      <c r="I105" s="3"/>
      <c r="J105" s="3"/>
      <c r="K105" s="3"/>
      <c r="L105" s="3"/>
    </row>
    <row r="106" spans="1:12" ht="33.75" customHeight="1" x14ac:dyDescent="0.25">
      <c r="A106" s="3"/>
      <c r="B106" s="3"/>
      <c r="C106" s="3"/>
      <c r="D106" s="3"/>
      <c r="E106" s="3"/>
      <c r="F106" s="3"/>
      <c r="G106" s="3"/>
      <c r="H106" s="3"/>
      <c r="I106" s="3"/>
      <c r="J106" s="3"/>
      <c r="K106" s="3"/>
      <c r="L106" s="3"/>
    </row>
    <row r="107" spans="1:12" ht="33.75" customHeight="1" x14ac:dyDescent="0.25">
      <c r="A107" s="3"/>
      <c r="B107" s="3"/>
      <c r="C107" s="3"/>
      <c r="D107" s="3"/>
      <c r="E107" s="3"/>
      <c r="F107" s="3"/>
      <c r="G107" s="3"/>
      <c r="H107" s="3"/>
      <c r="I107" s="3"/>
      <c r="J107" s="3"/>
      <c r="K107" s="3"/>
      <c r="L107" s="3"/>
    </row>
    <row r="108" spans="1:12" ht="33.75" customHeight="1" x14ac:dyDescent="0.25">
      <c r="A108" s="3"/>
      <c r="B108" s="3"/>
      <c r="C108" s="3"/>
      <c r="D108" s="3"/>
      <c r="E108" s="3"/>
      <c r="F108" s="3"/>
      <c r="G108" s="3"/>
      <c r="H108" s="3"/>
      <c r="I108" s="3"/>
      <c r="J108" s="3"/>
      <c r="K108" s="3"/>
      <c r="L108" s="3"/>
    </row>
    <row r="109" spans="1:12" ht="33.75" customHeight="1" x14ac:dyDescent="0.25">
      <c r="A109" s="3"/>
      <c r="B109" s="3"/>
      <c r="C109" s="3"/>
      <c r="D109" s="3"/>
      <c r="E109" s="3"/>
      <c r="F109" s="3"/>
      <c r="G109" s="3"/>
      <c r="H109" s="3"/>
      <c r="I109" s="3"/>
      <c r="J109" s="3"/>
      <c r="K109" s="3"/>
      <c r="L109" s="3"/>
    </row>
    <row r="110" spans="1:12" ht="33.75" customHeight="1" x14ac:dyDescent="0.25">
      <c r="A110" s="3"/>
      <c r="B110" s="3"/>
      <c r="C110" s="3"/>
      <c r="D110" s="3"/>
      <c r="E110" s="3"/>
      <c r="F110" s="3"/>
      <c r="G110" s="3"/>
      <c r="H110" s="3"/>
      <c r="I110" s="3"/>
      <c r="J110" s="3"/>
      <c r="K110" s="3"/>
      <c r="L110" s="3"/>
    </row>
    <row r="111" spans="1:12" ht="33.75" customHeight="1" x14ac:dyDescent="0.25">
      <c r="A111" s="3"/>
      <c r="B111" s="3"/>
      <c r="C111" s="3"/>
      <c r="D111" s="3"/>
      <c r="E111" s="3"/>
      <c r="F111" s="3"/>
      <c r="G111" s="3"/>
      <c r="H111" s="3"/>
      <c r="I111" s="3"/>
      <c r="J111" s="3"/>
      <c r="K111" s="3"/>
      <c r="L111" s="3"/>
    </row>
    <row r="112" spans="1:12" ht="33.75" customHeight="1" x14ac:dyDescent="0.25">
      <c r="A112" s="3"/>
      <c r="B112" s="3"/>
      <c r="C112" s="3"/>
      <c r="D112" s="3"/>
      <c r="E112" s="3"/>
      <c r="F112" s="3"/>
      <c r="G112" s="3"/>
      <c r="H112" s="3"/>
      <c r="I112" s="3"/>
      <c r="J112" s="3"/>
      <c r="K112" s="3"/>
      <c r="L112" s="3"/>
    </row>
    <row r="113" spans="1:12" ht="33.75" customHeight="1" x14ac:dyDescent="0.25">
      <c r="A113" s="3"/>
      <c r="B113" s="3"/>
      <c r="C113" s="3"/>
      <c r="D113" s="3"/>
      <c r="E113" s="3"/>
      <c r="F113" s="3"/>
      <c r="G113" s="3"/>
      <c r="H113" s="3"/>
      <c r="I113" s="3"/>
      <c r="J113" s="3"/>
      <c r="K113" s="3"/>
      <c r="L113" s="3"/>
    </row>
    <row r="114" spans="1:12" ht="33.75" customHeight="1" x14ac:dyDescent="0.25">
      <c r="A114" s="3"/>
      <c r="B114" s="3"/>
      <c r="C114" s="3"/>
      <c r="D114" s="3"/>
      <c r="E114" s="3"/>
      <c r="F114" s="3"/>
      <c r="G114" s="3"/>
      <c r="H114" s="3"/>
      <c r="I114" s="3"/>
      <c r="J114" s="3"/>
      <c r="K114" s="3"/>
      <c r="L114" s="3"/>
    </row>
    <row r="115" spans="1:12" ht="33.75" customHeight="1" x14ac:dyDescent="0.25">
      <c r="A115" s="3"/>
      <c r="B115" s="3"/>
      <c r="C115" s="3"/>
      <c r="D115" s="3"/>
      <c r="E115" s="3"/>
      <c r="F115" s="3"/>
      <c r="G115" s="3"/>
      <c r="H115" s="3"/>
      <c r="I115" s="3"/>
      <c r="J115" s="3"/>
      <c r="K115" s="3"/>
      <c r="L115" s="3"/>
    </row>
    <row r="116" spans="1:12" ht="33.75" customHeight="1" x14ac:dyDescent="0.25">
      <c r="A116" s="3"/>
      <c r="B116" s="3"/>
      <c r="C116" s="3"/>
      <c r="D116" s="3"/>
      <c r="E116" s="3"/>
      <c r="F116" s="3"/>
      <c r="G116" s="3"/>
      <c r="H116" s="3"/>
      <c r="I116" s="3"/>
      <c r="J116" s="3"/>
      <c r="K116" s="3"/>
      <c r="L116" s="3"/>
    </row>
    <row r="117" spans="1:12" ht="33.75" customHeight="1" x14ac:dyDescent="0.25">
      <c r="A117" s="3"/>
      <c r="B117" s="3"/>
      <c r="C117" s="3"/>
      <c r="D117" s="3"/>
      <c r="E117" s="3"/>
      <c r="F117" s="3"/>
      <c r="G117" s="3"/>
      <c r="H117" s="3"/>
      <c r="I117" s="3"/>
      <c r="J117" s="3"/>
      <c r="K117" s="3"/>
      <c r="L117" s="3"/>
    </row>
    <row r="118" spans="1:12" ht="33.75" customHeight="1" x14ac:dyDescent="0.25">
      <c r="A118" s="3"/>
      <c r="B118" s="3"/>
      <c r="C118" s="3"/>
      <c r="D118" s="3"/>
      <c r="E118" s="3"/>
      <c r="F118" s="3"/>
      <c r="G118" s="3"/>
      <c r="H118" s="3"/>
      <c r="I118" s="3"/>
      <c r="J118" s="3"/>
      <c r="K118" s="3"/>
      <c r="L118" s="3"/>
    </row>
    <row r="119" spans="1:12" ht="33.75" customHeight="1" x14ac:dyDescent="0.25">
      <c r="A119" s="3"/>
      <c r="B119" s="3"/>
      <c r="C119" s="3"/>
      <c r="D119" s="3"/>
      <c r="E119" s="3"/>
      <c r="F119" s="3"/>
      <c r="G119" s="3"/>
      <c r="H119" s="3"/>
      <c r="I119" s="3"/>
      <c r="J119" s="3"/>
      <c r="K119" s="3"/>
      <c r="L119" s="3"/>
    </row>
    <row r="120" spans="1:12" ht="33.75" customHeight="1" x14ac:dyDescent="0.25">
      <c r="A120" s="3"/>
      <c r="B120" s="3"/>
      <c r="C120" s="3"/>
      <c r="D120" s="3"/>
      <c r="E120" s="3"/>
      <c r="F120" s="3"/>
      <c r="G120" s="3"/>
      <c r="H120" s="3"/>
      <c r="I120" s="3"/>
      <c r="J120" s="3"/>
      <c r="K120" s="3"/>
      <c r="L120" s="3"/>
    </row>
    <row r="121" spans="1:12" ht="33.75" customHeight="1" x14ac:dyDescent="0.25">
      <c r="A121" s="3"/>
      <c r="B121" s="3"/>
      <c r="C121" s="3"/>
      <c r="D121" s="3"/>
      <c r="E121" s="3"/>
      <c r="F121" s="3"/>
      <c r="G121" s="3"/>
      <c r="H121" s="3"/>
      <c r="I121" s="3"/>
      <c r="J121" s="3"/>
      <c r="K121" s="3"/>
      <c r="L121" s="3"/>
    </row>
    <row r="122" spans="1:12" ht="33.75" customHeight="1" x14ac:dyDescent="0.25">
      <c r="A122" s="3"/>
      <c r="B122" s="3"/>
      <c r="C122" s="3"/>
      <c r="D122" s="3"/>
      <c r="E122" s="3"/>
      <c r="F122" s="3"/>
      <c r="G122" s="3"/>
      <c r="H122" s="3"/>
      <c r="I122" s="3"/>
      <c r="J122" s="3"/>
      <c r="K122" s="3"/>
      <c r="L122" s="3"/>
    </row>
    <row r="123" spans="1:12" ht="33.75" customHeight="1" x14ac:dyDescent="0.25">
      <c r="A123" s="3"/>
      <c r="B123" s="3"/>
      <c r="C123" s="3"/>
      <c r="D123" s="3"/>
      <c r="E123" s="3"/>
      <c r="F123" s="3"/>
      <c r="G123" s="3"/>
      <c r="H123" s="3"/>
      <c r="I123" s="3"/>
      <c r="J123" s="3"/>
      <c r="K123" s="3"/>
      <c r="L123" s="3"/>
    </row>
    <row r="124" spans="1:12" ht="33.75" customHeight="1" x14ac:dyDescent="0.25">
      <c r="A124" s="3"/>
      <c r="B124" s="3"/>
      <c r="C124" s="3"/>
      <c r="D124" s="3"/>
      <c r="E124" s="3"/>
      <c r="F124" s="3"/>
      <c r="G124" s="3"/>
      <c r="H124" s="3"/>
      <c r="I124" s="3"/>
      <c r="J124" s="3"/>
      <c r="K124" s="3"/>
      <c r="L124" s="3"/>
    </row>
    <row r="125" spans="1:12" ht="33.75" customHeight="1" x14ac:dyDescent="0.25">
      <c r="A125" s="3"/>
      <c r="B125" s="3"/>
      <c r="C125" s="3"/>
      <c r="D125" s="3"/>
      <c r="E125" s="3"/>
      <c r="F125" s="3"/>
      <c r="G125" s="3"/>
      <c r="H125" s="3"/>
      <c r="I125" s="3"/>
      <c r="J125" s="3"/>
      <c r="K125" s="3"/>
      <c r="L125" s="3"/>
    </row>
    <row r="126" spans="1:12" ht="33.75" customHeight="1" x14ac:dyDescent="0.25">
      <c r="A126" s="3"/>
      <c r="B126" s="3"/>
      <c r="C126" s="3"/>
      <c r="D126" s="3"/>
      <c r="E126" s="3"/>
      <c r="F126" s="3"/>
      <c r="G126" s="3"/>
      <c r="H126" s="3"/>
      <c r="I126" s="3"/>
      <c r="J126" s="3"/>
      <c r="K126" s="3"/>
      <c r="L126" s="3"/>
    </row>
    <row r="127" spans="1:12" ht="33.75" customHeight="1" x14ac:dyDescent="0.25">
      <c r="A127" s="3"/>
      <c r="B127" s="3"/>
      <c r="C127" s="3"/>
      <c r="D127" s="3"/>
      <c r="E127" s="3"/>
      <c r="F127" s="3"/>
      <c r="G127" s="3"/>
      <c r="H127" s="3"/>
      <c r="I127" s="3"/>
      <c r="J127" s="3"/>
      <c r="K127" s="3"/>
      <c r="L127" s="3"/>
    </row>
    <row r="128" spans="1:12" ht="33.75" customHeight="1" x14ac:dyDescent="0.25">
      <c r="A128" s="3"/>
      <c r="B128" s="3"/>
      <c r="C128" s="3"/>
      <c r="D128" s="3"/>
      <c r="E128" s="3"/>
      <c r="F128" s="3"/>
      <c r="G128" s="3"/>
      <c r="H128" s="3"/>
      <c r="I128" s="3"/>
      <c r="J128" s="3"/>
      <c r="K128" s="3"/>
      <c r="L128" s="3"/>
    </row>
    <row r="129" spans="1:12" ht="33.75" customHeight="1" x14ac:dyDescent="0.25">
      <c r="A129" s="3"/>
      <c r="B129" s="3"/>
      <c r="C129" s="3"/>
      <c r="D129" s="3"/>
      <c r="E129" s="3"/>
      <c r="F129" s="3"/>
      <c r="G129" s="3"/>
      <c r="H129" s="3"/>
      <c r="I129" s="3"/>
      <c r="J129" s="3"/>
      <c r="K129" s="3"/>
      <c r="L129" s="3"/>
    </row>
    <row r="130" spans="1:12" ht="33.75" customHeight="1" x14ac:dyDescent="0.25">
      <c r="A130" s="3"/>
      <c r="B130" s="3"/>
      <c r="C130" s="3"/>
      <c r="D130" s="3"/>
      <c r="E130" s="3"/>
      <c r="F130" s="3"/>
      <c r="G130" s="3"/>
      <c r="H130" s="3"/>
      <c r="I130" s="3"/>
      <c r="J130" s="3"/>
      <c r="K130" s="3"/>
      <c r="L130" s="3"/>
    </row>
    <row r="131" spans="1:12" ht="33.75" customHeight="1" x14ac:dyDescent="0.25">
      <c r="A131" s="3"/>
      <c r="B131" s="3"/>
      <c r="C131" s="3"/>
      <c r="D131" s="3"/>
      <c r="E131" s="3"/>
      <c r="F131" s="3"/>
      <c r="G131" s="3"/>
      <c r="H131" s="3"/>
      <c r="I131" s="3"/>
      <c r="J131" s="3"/>
      <c r="K131" s="3"/>
      <c r="L131" s="3"/>
    </row>
    <row r="132" spans="1:12" ht="33.75" customHeight="1" x14ac:dyDescent="0.25">
      <c r="A132" s="3"/>
      <c r="B132" s="3"/>
      <c r="C132" s="3"/>
      <c r="D132" s="3"/>
      <c r="E132" s="3"/>
      <c r="F132" s="3"/>
      <c r="G132" s="3"/>
      <c r="H132" s="3"/>
      <c r="I132" s="3"/>
      <c r="J132" s="3"/>
      <c r="K132" s="3"/>
      <c r="L132" s="3"/>
    </row>
    <row r="133" spans="1:12" ht="33.75" customHeight="1" x14ac:dyDescent="0.25">
      <c r="A133" s="3"/>
      <c r="B133" s="3"/>
      <c r="C133" s="3"/>
      <c r="D133" s="3"/>
      <c r="E133" s="3"/>
      <c r="F133" s="3"/>
      <c r="G133" s="3"/>
      <c r="H133" s="3"/>
      <c r="I133" s="3"/>
      <c r="J133" s="3"/>
      <c r="K133" s="3"/>
      <c r="L133" s="3"/>
    </row>
    <row r="134" spans="1:12" ht="33.75" customHeight="1" x14ac:dyDescent="0.25">
      <c r="A134" s="3"/>
      <c r="B134" s="3"/>
      <c r="C134" s="3"/>
      <c r="D134" s="3"/>
      <c r="E134" s="3"/>
      <c r="F134" s="3"/>
      <c r="G134" s="3"/>
      <c r="H134" s="3"/>
      <c r="I134" s="3"/>
      <c r="J134" s="3"/>
      <c r="K134" s="3"/>
      <c r="L134" s="3"/>
    </row>
    <row r="135" spans="1:12" ht="33.75" customHeight="1" x14ac:dyDescent="0.25">
      <c r="A135" s="3"/>
      <c r="B135" s="3"/>
      <c r="C135" s="3"/>
      <c r="D135" s="3"/>
      <c r="E135" s="3"/>
      <c r="F135" s="3"/>
      <c r="G135" s="3"/>
      <c r="H135" s="3"/>
      <c r="I135" s="3"/>
      <c r="J135" s="3"/>
      <c r="K135" s="3"/>
      <c r="L135" s="3"/>
    </row>
    <row r="136" spans="1:12" ht="33.75" customHeight="1" x14ac:dyDescent="0.25">
      <c r="A136" s="3"/>
      <c r="B136" s="3"/>
      <c r="C136" s="3"/>
      <c r="D136" s="3"/>
      <c r="E136" s="3"/>
      <c r="F136" s="3"/>
      <c r="G136" s="3"/>
      <c r="H136" s="3"/>
      <c r="I136" s="3"/>
      <c r="J136" s="3"/>
      <c r="K136" s="3"/>
      <c r="L136" s="3"/>
    </row>
    <row r="137" spans="1:12" ht="33.75" customHeight="1" x14ac:dyDescent="0.25">
      <c r="A137" s="3"/>
      <c r="B137" s="3"/>
      <c r="C137" s="3"/>
      <c r="D137" s="3"/>
      <c r="E137" s="3"/>
      <c r="F137" s="3"/>
      <c r="G137" s="3"/>
      <c r="H137" s="3"/>
      <c r="I137" s="3"/>
      <c r="J137" s="3"/>
      <c r="K137" s="3"/>
      <c r="L137" s="3"/>
    </row>
    <row r="138" spans="1:12" ht="33.75" customHeight="1" x14ac:dyDescent="0.25">
      <c r="A138" s="3"/>
      <c r="B138" s="3"/>
      <c r="C138" s="3"/>
      <c r="D138" s="3"/>
      <c r="E138" s="3"/>
      <c r="F138" s="3"/>
      <c r="G138" s="3"/>
      <c r="H138" s="3"/>
      <c r="I138" s="3"/>
      <c r="J138" s="3"/>
      <c r="K138" s="3"/>
      <c r="L138" s="3"/>
    </row>
    <row r="139" spans="1:12" ht="33.75" customHeight="1" x14ac:dyDescent="0.25">
      <c r="A139" s="3"/>
      <c r="B139" s="3"/>
      <c r="C139" s="3"/>
      <c r="D139" s="3"/>
      <c r="E139" s="3"/>
      <c r="F139" s="3"/>
      <c r="G139" s="3"/>
      <c r="H139" s="3"/>
      <c r="I139" s="3"/>
      <c r="J139" s="3"/>
      <c r="K139" s="3"/>
      <c r="L139" s="3"/>
    </row>
    <row r="140" spans="1:12" ht="33.75" customHeight="1" x14ac:dyDescent="0.25">
      <c r="A140" s="3"/>
      <c r="B140" s="3"/>
      <c r="C140" s="3"/>
      <c r="D140" s="3"/>
      <c r="E140" s="3"/>
      <c r="F140" s="3"/>
      <c r="G140" s="3"/>
      <c r="H140" s="3"/>
      <c r="I140" s="3"/>
      <c r="J140" s="3"/>
      <c r="K140" s="3"/>
      <c r="L140" s="3"/>
    </row>
    <row r="141" spans="1:12" ht="33.75" customHeight="1" x14ac:dyDescent="0.25">
      <c r="A141" s="3"/>
      <c r="B141" s="3"/>
      <c r="C141" s="3"/>
      <c r="D141" s="3"/>
      <c r="E141" s="3"/>
      <c r="F141" s="3"/>
      <c r="G141" s="3"/>
      <c r="H141" s="3"/>
      <c r="I141" s="3"/>
      <c r="J141" s="3"/>
      <c r="K141" s="3"/>
      <c r="L141" s="3"/>
    </row>
    <row r="142" spans="1:12" ht="33.75" customHeight="1" x14ac:dyDescent="0.25">
      <c r="A142" s="3"/>
      <c r="B142" s="3"/>
      <c r="C142" s="3"/>
      <c r="D142" s="3"/>
      <c r="E142" s="3"/>
      <c r="F142" s="3"/>
      <c r="G142" s="3"/>
      <c r="H142" s="3"/>
      <c r="I142" s="3"/>
      <c r="J142" s="3"/>
      <c r="K142" s="3"/>
      <c r="L142" s="3"/>
    </row>
    <row r="143" spans="1:12" ht="33.75" customHeight="1" x14ac:dyDescent="0.25">
      <c r="A143" s="3"/>
      <c r="B143" s="3"/>
      <c r="C143" s="3"/>
      <c r="D143" s="3"/>
      <c r="E143" s="3"/>
      <c r="F143" s="3"/>
      <c r="G143" s="3"/>
      <c r="H143" s="3"/>
      <c r="I143" s="3"/>
      <c r="J143" s="3"/>
      <c r="K143" s="3"/>
      <c r="L143" s="3"/>
    </row>
    <row r="144" spans="1:12" ht="33.75" customHeight="1" x14ac:dyDescent="0.25">
      <c r="A144" s="3"/>
      <c r="B144" s="3"/>
      <c r="C144" s="3"/>
      <c r="D144" s="3"/>
      <c r="E144" s="3"/>
      <c r="F144" s="3"/>
      <c r="G144" s="3"/>
      <c r="H144" s="3"/>
      <c r="I144" s="3"/>
      <c r="J144" s="3"/>
      <c r="K144" s="3"/>
      <c r="L144" s="3"/>
    </row>
    <row r="145" spans="1:12" ht="33.75" customHeight="1" x14ac:dyDescent="0.25">
      <c r="A145" s="3"/>
      <c r="B145" s="3"/>
      <c r="C145" s="3"/>
      <c r="D145" s="3"/>
      <c r="E145" s="3"/>
      <c r="F145" s="3"/>
      <c r="G145" s="3"/>
      <c r="H145" s="3"/>
      <c r="I145" s="3"/>
      <c r="J145" s="3"/>
      <c r="K145" s="3"/>
      <c r="L145" s="3"/>
    </row>
    <row r="146" spans="1:12" ht="33.75" customHeight="1" x14ac:dyDescent="0.25">
      <c r="A146" s="3"/>
      <c r="B146" s="3"/>
      <c r="C146" s="3"/>
      <c r="D146" s="3"/>
      <c r="E146" s="3"/>
      <c r="F146" s="3"/>
      <c r="G146" s="3"/>
      <c r="H146" s="3"/>
      <c r="I146" s="3"/>
      <c r="J146" s="3"/>
      <c r="K146" s="3"/>
      <c r="L146" s="3"/>
    </row>
    <row r="147" spans="1:12" ht="33.75" customHeight="1" x14ac:dyDescent="0.25">
      <c r="A147" s="3"/>
      <c r="B147" s="3"/>
      <c r="C147" s="3"/>
      <c r="D147" s="3"/>
      <c r="E147" s="3"/>
      <c r="F147" s="3"/>
      <c r="G147" s="3"/>
      <c r="H147" s="3"/>
      <c r="I147" s="3"/>
      <c r="J147" s="3"/>
      <c r="K147" s="3"/>
      <c r="L147" s="3"/>
    </row>
    <row r="148" spans="1:12" ht="33.75" customHeight="1" x14ac:dyDescent="0.25">
      <c r="A148" s="3"/>
      <c r="B148" s="3"/>
      <c r="C148" s="3"/>
      <c r="D148" s="3"/>
      <c r="E148" s="3"/>
      <c r="F148" s="3"/>
      <c r="G148" s="3"/>
      <c r="H148" s="3"/>
      <c r="I148" s="3"/>
      <c r="J148" s="3"/>
      <c r="K148" s="3"/>
      <c r="L148" s="3"/>
    </row>
    <row r="149" spans="1:12" ht="33.75" customHeight="1" x14ac:dyDescent="0.25">
      <c r="A149" s="3"/>
      <c r="B149" s="3"/>
      <c r="C149" s="3"/>
      <c r="D149" s="3"/>
      <c r="E149" s="3"/>
      <c r="F149" s="3"/>
      <c r="G149" s="3"/>
      <c r="H149" s="3"/>
      <c r="I149" s="3"/>
      <c r="J149" s="3"/>
      <c r="K149" s="3"/>
      <c r="L149" s="3"/>
    </row>
    <row r="150" spans="1:12" ht="33.75" customHeight="1" x14ac:dyDescent="0.25">
      <c r="A150" s="3"/>
      <c r="B150" s="3"/>
      <c r="C150" s="3"/>
      <c r="D150" s="3"/>
      <c r="E150" s="3"/>
      <c r="F150" s="3"/>
      <c r="G150" s="3"/>
      <c r="H150" s="3"/>
      <c r="I150" s="3"/>
      <c r="J150" s="3"/>
      <c r="K150" s="3"/>
      <c r="L150" s="3"/>
    </row>
    <row r="151" spans="1:12" ht="33.75" customHeight="1" x14ac:dyDescent="0.25">
      <c r="A151" s="3"/>
      <c r="B151" s="3"/>
      <c r="C151" s="3"/>
      <c r="D151" s="3"/>
      <c r="E151" s="3"/>
      <c r="F151" s="3"/>
      <c r="G151" s="3"/>
      <c r="H151" s="3"/>
      <c r="I151" s="3"/>
      <c r="J151" s="3"/>
      <c r="K151" s="3"/>
      <c r="L151" s="3"/>
    </row>
  </sheetData>
  <mergeCells count="16">
    <mergeCell ref="B2:C2"/>
    <mergeCell ref="D2:E2"/>
    <mergeCell ref="F2:G2"/>
    <mergeCell ref="H2:I2"/>
    <mergeCell ref="J2:K2"/>
    <mergeCell ref="A25:A31"/>
    <mergeCell ref="B25:B31"/>
    <mergeCell ref="D25:D31"/>
    <mergeCell ref="E25:E31"/>
    <mergeCell ref="F25:F31"/>
    <mergeCell ref="L25:L31"/>
    <mergeCell ref="G25:G31"/>
    <mergeCell ref="H25:H31"/>
    <mergeCell ref="I25:I31"/>
    <mergeCell ref="J25:J31"/>
    <mergeCell ref="K25:K31"/>
  </mergeCells>
  <dataValidations count="1">
    <dataValidation type="list" allowBlank="1" showInputMessage="1" showErrorMessage="1" sqref="H72:H76 H56:H60 H32:H37 H39:H44 H46:H53 H62 H66:H67 H71 H4:H6 H8:H14 H16 H19 H21:H22">
      <formula1>Bejegyzes</formula1>
    </dataValidation>
  </dataValidations>
  <pageMargins left="0.25" right="0.25"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Manager/>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Admin</cp:lastModifiedBy>
  <cp:revision/>
  <cp:lastPrinted>2024-06-18T09:49:04Z</cp:lastPrinted>
  <dcterms:created xsi:type="dcterms:W3CDTF">2016-05-11T08:28:59Z</dcterms:created>
  <dcterms:modified xsi:type="dcterms:W3CDTF">2024-06-26T14:47:15Z</dcterms:modified>
  <cp:category/>
  <cp:contentStatus/>
</cp:coreProperties>
</file>