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D:\INTÉZMÉNYI TÁJÉKOZTATÓ 2022-2023\1_feltöltés\"/>
    </mc:Choice>
  </mc:AlternateContent>
  <bookViews>
    <workbookView xWindow="0" yWindow="492" windowWidth="21720" windowHeight="13632" firstSheet="1" activeTab="1"/>
  </bookViews>
  <sheets>
    <sheet name="Útmutató" sheetId="2" r:id="rId1"/>
    <sheet name="Tantárgyleírás"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Bejegyzes">Útmutató!$B$8:$B$11</definedName>
    <definedName name="_xlnm.Print_Area" localSheetId="1">Tantárgyleírás!$A$1:$L$20</definedName>
    <definedName name="_xlnm.Print_Area" localSheetId="0">Útmutató!$A$1:$E$17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 i="1" l="1"/>
  <c r="I14" i="1"/>
  <c r="I7" i="1"/>
  <c r="I19" i="1"/>
  <c r="I16" i="1"/>
  <c r="I10" i="1" l="1"/>
  <c r="I4" i="1"/>
  <c r="I17" i="1" l="1"/>
  <c r="I11" i="1"/>
  <c r="I9" i="1"/>
  <c r="I12" i="1" l="1"/>
  <c r="I15" i="1"/>
  <c r="I20" i="1"/>
  <c r="I18" i="1"/>
  <c r="I13" i="1"/>
  <c r="I8" i="1"/>
</calcChain>
</file>

<file path=xl/sharedStrings.xml><?xml version="1.0" encoding="utf-8"?>
<sst xmlns="http://schemas.openxmlformats.org/spreadsheetml/2006/main" count="240" uniqueCount="202">
  <si>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</si>
  <si>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</si>
  <si>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</si>
  <si>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</si>
  <si>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</si>
  <si>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</si>
  <si>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</si>
  <si>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</si>
  <si>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</si>
  <si>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</si>
  <si>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</si>
  <si>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</si>
  <si>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</si>
  <si>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</si>
  <si>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</si>
  <si>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</si>
  <si>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</si>
  <si>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</si>
  <si>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</si>
  <si>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</si>
  <si>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</si>
  <si>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</si>
  <si>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</si>
  <si>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</si>
  <si>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</si>
  <si>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</si>
  <si>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</si>
  <si>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</si>
  <si>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</si>
  <si>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</si>
  <si>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</si>
  <si>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</si>
  <si>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Szak neve: Főiskolai szintű tanári szakképzettség birtokában, ugyanazon a szakterületen, mesteroklevél megszerzése egy szakon</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</si>
  <si>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</si>
  <si>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</si>
  <si>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</si>
  <si>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</si>
  <si>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</si>
  <si>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</si>
  <si>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</si>
  <si>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</si>
  <si>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</si>
  <si>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</si>
  <si>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</si>
  <si>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</si>
  <si>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RTN1101</t>
  </si>
  <si>
    <t>Motoros képességek fejlesztésének elmélete és módszertana</t>
  </si>
  <si>
    <t xml:space="preserve">Theory and Practice of Motor Skills Development </t>
  </si>
  <si>
    <t>Európai Uniós elvárás tükrében a legkorszerűbb adatfeldolgozási ismeretek és módszerek közvetítése a motoros képességek fejlesztésének és mérhetőségének tárgykörében. A kondicionális és koordinációs képességek fejlesztésének elmélete és módszertana az egyes korcsoportok sajátosságai, illetve a különböző korcsoportok mozgásigénye, eltérő terhelhetősége alapján.</t>
  </si>
  <si>
    <t>Transmission of state-of-the-art data processing knowledge and methods in the field of motor skills development and measurability in the light of European Union requirements. The theory and methodology of the development of conditioning and coordination skills based on the characteristics of each age group and the need for movement and different workloads of different age groups.</t>
  </si>
  <si>
    <t>Tudás: A kurzus sikeres elvégzése után a hallgató ismeri a motoros képességek fejlesztésének és mérésének elméleti alapjait, gyakorlati szempontjait, módszereit. Naprakész az új és bevált módszertani ismereteiből, tudja ezeket felhasználni tanári és edzői munkája ellenőrzésére. 
Képességek: Képes az oktatás során speciális- kognitív, affektív és motoros- műveltségtartalmak közvetítésre. Képes kialakítani a tanulókban az értékelés, önértékelés fontosságát és képességét. A motoros képességek fejlesztésének és ellenőrzésének ismereteivel képes rávilágítani az eredményes és sikeres tanulás fontosságára, lehetőségeire. Képes edzőtermekben és sportcentrumokban szakképzettségének megfelelő feladatok ellátására.
Attitűd: Reálisan ítéli meg a pedagógus szerepét a fejlesztő értékelés folyamatában. Elkötelezett a tanulást támogató értékelés mellett. Törekszik az egészséges életmódra, fizikai erőnlétfejlesztésre ösztönző szemléletmóddal, az ember és környezete harmonikus egyensúlyára figyelmet fordító felelősségteljes magatartásra.</t>
  </si>
  <si>
    <t>zárthelyi dolgozat min.elégséges szintű teljesítése</t>
  </si>
  <si>
    <t>at least satisfactory completion of the end-of-semester test assessed on a scale of 1 to 5</t>
  </si>
  <si>
    <t>Kötelező irodalom:
Ács P. (2009): Sporttudományi kutatások módszertana PTE-TTK TSTI, 291., ISBN: 9789636422752
Dubecz J. (2009): Általános edzéselmélet és módszertan. 274., HARSÁNYI L.(2000): Edzéstudomány I-II. Dialóg - Campus Kiadó, Budapest- Pécs, 142 – 199., ISBN 9630849798
Nádori L. (1998): Sportképességek mérése. MTE, Budapest, 
Pintér J. - Ács P. (2007): Bevezetés a sportstatisztikába. Dialóg Campus Kiadó, Budapest-Pécs 167., ISBN: 9789637296871
Ajánlott irodalom:Gentile E, A 2000, 'Skill acquisition: Action movement, and neuromotor processes', in J. Carr, R. Shepart, J. Fordan, A. Gentile, J. Hands (ed.), Movement science: Foundations for physical therapy in rehabilitation (2nd ed), Aspen Publishers, Rockville MD., Knudson, D.V. &amp; Morrison, C.S 2002, Qualitative analysis of human movement, Human Kinetics, Champaign, IL."</t>
  </si>
  <si>
    <t>RTN1102</t>
  </si>
  <si>
    <t>Atlétika elmélete és szakmódszertana</t>
  </si>
  <si>
    <t>Methodology and Theory of Track and Field</t>
  </si>
  <si>
    <t xml:space="preserve">• Az atlétika mozgásanyagának kreatív használata, játékok alkotása a tananyag tartalmától függően. Az új és bevált nemzetközi módszertan és gyakorlat naprakész ismerete és alkalmazása. Az általános- és középiskolai tanterv atlétikai anyaga oktatási folyamatának megismerése. 
• A síkfutó technikák, álló- és térdelőrajt, váltófutás, valamint a távolugrás technikáinak ismerete. Az oktatási folyamattal kapcsolatos tervezési, szervezési feladatok, megismerése. Szabályismeret. • A magasugrás, valamint az atlétikai dobások technikáinak ismerete. </t>
  </si>
  <si>
    <t xml:space="preserve">Tudása:
• Ismeri és tudatosan, célszerűen alkalmazza az életkori sajátosságokhoz igazodó futó, ugró, szökdelő és dobó mozgások kialakításához elengedhetetlen előkészítő és rávezető koordinációfejlesztő feladatokat.
Képessége:
• Képes a hatékony oktatásmódszertani elemek, oktatási stratégiák tervszerű és az életkori sajátosságokhoz igazodó direkt és indirekt oktatásmódszertani eljárások alkalmazására. 
• Képes az atlétika mozgásanyagának, pontos bemutatására, az esetleges prevenciós szempontból fontos hibák felismerésére és korrekciójára.
Attitűdje:
• Törekszik az elsajátítandó mozgásos tartalmak és oktatásmódszertani eljárások elsajátítására és a kitűzött teljesítményszintek elérése. </t>
  </si>
  <si>
    <t>A meghatározott teljesítményszintek elérése.</t>
  </si>
  <si>
    <t>practical exam, achieving the minimum level of jumping, running and throwing events.</t>
  </si>
  <si>
    <t>Kötelező irodalom: 
Koltai J.,Oros F. (szerk.) (2004): Az atlétika oktatása. Plantin - Print Bt., Budapest, 326. 
Koltai J., Szécsényi J. (szerk.) (1998): Az atlétikai versenyszámok technikája. Dobások. Magyar Testnevelési Egyetem, Budapest, 161. 
Ajánlott irodalom: 
Oros F. (szerk.) (2005): Az atlétikai versenyszámok technikája. Futások és gyaloglás. SE. Testnevelés és Sporttudományi Kar, Budapest, 221</t>
  </si>
  <si>
    <t>RTN1103</t>
  </si>
  <si>
    <t>Torna elmélete és szakmódszertana</t>
  </si>
  <si>
    <t>Methodology and Theory of Gymnastics</t>
  </si>
  <si>
    <t xml:space="preserve">A  sporttorna alapfogalmai, szaknyelve, mozgásanyaga, ennek széleskörű differenciált alkalmazási lehetőségei és korszerű oktatási módszerei.
Az általános- és középiskolai  tanterv torna sportági követelményeinek magas szintű elsajátítása, oktatásmódszertana,  és  segítségadása. A sporttorna oktatásához szükséges specifikus kondicionális és koordinációs képességek fejlesztése általános-és középiskolások körében. Az ízületi mozgékonyság hatékony növelésének elméleti és gyakorlati ismeretei a torna mozgásanyagának tükrében (stretching).  Minitramp mozgásanyagának elsajátítása, alap szintű ismerete, mint az életen át végezhető sportmozgás életmódba való beépítése és örömforrás jellegének kidomborítása. A torna mozgásanyagának megszerettetése, a tornász tehetség ismérvei, kiválasztás alapelvei.
A torna szaknyelvének gyakorlott használata a sportág mozgásanyagának oktatása során. A korszerű oktatási módszerek széleskörű és differenciált alkalmazása.   Gumiasztal mozgásanyagának elsajátítása, alap szintű ismerete, mint az életen át végezhető sportmozgás életmódba való beépítése és örömforrás jellegének kidomborítása. Szabályismeret. Iskolai és diákolimpiai tornaversenyek rendezése és lebonyolítása. </t>
  </si>
  <si>
    <t xml:space="preserve">Tudás: A hallgató ismeri a sporttorna alapfogalmait, szaknyelvét, mozgásanyagát, ennek széleskörű differenciált alkalmazási lehetőségeit és korszerű oktatási módszereit.
Képességek: Képes az általános- és középiskolai  tanterv torna sportági követelményeinek magas szintű elsajátítására, oktatásmódszertanára,  és  segítségadására. Képes a sporttorna oktatásához szükséges specifikus kondicionális és koordinációs képességek fejlesztésére az általános- középiskolás korosztálynál. Képes  alkalmazni az ízületi mozgékonyság hatékony növelésének elméleti és gyakorlati ismereteit a torna mozgásanyagának tükrében (stretching). Képes a  minitramp, és trampolin mozgásanyagának elsajátítására, alap szintű ismeretére, az életen át végezhető sportmozgás életmódba való beépítésére és örömforrás jellegének kidomborítására. Képessé válik a torna mozgásanyagának megszerettetésére, a tornász tehetség felismerésére a kiválasztás alapelveinek alkalmazására.
Attitűd: Változatos és játékos oktatási módszerekkel képes  a torna mozgásanyagának monoton elsajátításából adódó fizikális és pszichés nehézségeknek a tanulók által történő elfogadtatására.
</t>
  </si>
  <si>
    <t>A vizsgára bocsátás feltétele: beszámoló a gyakorlati követelményből.</t>
  </si>
  <si>
    <t>Requirement for admission to examination: report from the practical requirement.</t>
  </si>
  <si>
    <t>Kötelező irodalom:
Bejek K., Hamar P., (2000) : Torna ABC.  Okker Kiadó Zrt., Budapest, 316. ISBN 963 96 1510 2.
Hamza I., Karácsony I., Molnár F. Vígh L., Gyulai G., (2000): Torna 1x1. Hamza István magánkiadása, Budapest, 240. ISBN: 963 640 705 3.
Ajánlott irodalom:
Honfi L. (2004): Tornaszaknyelv. Dialóg Campus Kiadó, Budapest- Pécs, 141. ISBN: 963 9310 60 3.
Haeberling- Spőhel, U. (szerk.) (2003): 1008 torna játék és gyakorlat. Dialóg Campus Kiadó, Budapest- Pécs, 240. ISBN: 9789639310.
Nemzetközi Torna Szövetség Férfi Technikai Bizottság (2009): Szabálykönyv. FIG, 131.</t>
  </si>
  <si>
    <t>RTN1104</t>
  </si>
  <si>
    <t>Úszás és egyéb vízi sportok elmélete és szakmódszertana</t>
  </si>
  <si>
    <t>Methodology and Theory of Swimming and Other Water Sports</t>
  </si>
  <si>
    <t>A hallgatók mélyítsék el ismereteiket a már korábban tanult úszásnemek technikájáról, biomechanikájáról, elméletéről. A hallgató tudja ismertetni az úszás egészséges életmódban és az életvédelemben betöltött szerepét. Kapjanak széleskörű ismereteket az úszás prevenciós, rekreációs, rehabilitációs fontosságáról. Legyenek képesek az iskolai úszásoktatás megszervezésére, ismerje annak sajátos feladatait. Ismerje az iskolai úszóversenyek megszervezésének problematikáját, lépéseit, forgatókönyvét.Tájékozódjanak a legújabb hazai és nemzetközi úszásoktatási módszerekben és alkalmazzák őket a gyakorlatban. Cél, hogy képessé váljanak megoldani az úszásoktatás mai (általános és középiskolai, illetve egyéb szervezeti kereteken belüli) problémáit, hogy hatékonyan tudják az úszást tanítani. Sajátítsák el a vízből mentés és az elsősegélynyújtás elméletét és gyakorlatát. Gyakorlati követelmények: Hospitálás úszásoktatáson. 2 úszásoktatás megtartása.Vízbőlmentés szállító úszással. Tárgy felhozása a medence aljáról és azzal kiúszás a partra. 200 m vegyesúszás a technika és a technikai elemek bemutatásával. Kettő beadandó dolgozat elkészítése megadott témakörökből.</t>
  </si>
  <si>
    <t xml:space="preserve">Tudás: A kurzus sikeres elvégzése után a hallgató tudja megszerettetni a vizet tanulóival és elérni tanítványainál a vízben történő biztonságos tájékozódást. Ismeri az úszásoktatás és a vízhez szoktatás módszertanának legújabb pedagógiai aspektusait. Ismeri a mai korszerű úszásoktatási modellt. 
Képességek: Képes az úszás oktatása során adódó problémákkal szembesülni, és képes ezeket megoldani. Legyen képes az iskolai úszásoktatás megszervezésére, ismerje annak sajátos feladatait.                                                                   Attitűd: Szakmai igényességgel és felelősséggel hajtja végre az úszásoktatást. Hatékonyan használja az oktatási stratégiákat, módszereket. Példamutató igényességgel szervezi meg az úszás foglalkozásokat. Szakmai elközelezettséggel használja az oktatásban a segédeszközöket. Elkötelezett az elsajátított mozgásanyag kreatív alkalmazásában. Példamutató igényességgel szervezze meg az iskolai úszóversenyeket óvodákban és az iskolai testnevelésben.     </t>
  </si>
  <si>
    <t>Vizsgára, csak a gyakorlati követelmények teljesítése után jelentkezhet a hallgató.</t>
  </si>
  <si>
    <t>The student can apply for the exam only after fulfilling the practical requirements.</t>
  </si>
  <si>
    <t xml:space="preserve">Kötelező irodalom:
Tóth Á. (2002): Úszás. Oktatás. (Sportági szakmódszertan). SE. Testnevelési és Sporttudományi Kar (TF), Budapest, 184., ISBN: 963 2530 18 7
Tóth Á. (2004): Úszás. Technika. Magyar Testnevelési Egyetem, Budapest, 541., ISBN: 963 7166 59 9
Ajánlott irodalom:
Tóth Á. (2008): Az úszás tankönyve. SE, Budapest, 541., ISBN: 978 963 7166 94 5
Hamza I. (szerk.) (1995): Játék, egyensúlyozás, vízhez szoktatás. Kiadó: dr. Hamza István, Budapest, 108., ISBN: 963 450 834 0
Kiss M. (2005): A versenyúszás alapjainak oktatása. Jedlik Oktatási Stúdió Budapest, 269., ISBN: 963 86514 8 2"
Tóth Á. (2002): Úszásoktatás. Karaprint 17 Kft, SE. TSK, Budapest, 542 o., ISBN: 978-963-7166-94-5
Tóth Á., SÓS CS., EGRESSY J. (2007): Úszás edzésmódszertan. Kara Viva Média Hollding, SE. TSK, Budapest, ISBN nélkül 
Kiricsi J. (2002): Úszásoktatás kisiskolások számára. SE Testnevelési és Sporttudományi Kar, Budapest, 116 o., ISBN nélkül
Griehl, J., Hahn, M. (2005): Úszás. Cser Kiadó, Budapest </t>
  </si>
  <si>
    <t>RTN1105</t>
  </si>
  <si>
    <t>Röplabdázás elmélete és szakmódszertana</t>
  </si>
  <si>
    <t>Methodology and Theory of Volleyball</t>
  </si>
  <si>
    <t>Speciális felkészítés a sportág eredményes oktatására az iskolai és az egyesületi keretek között. A játékvezetés sajátosságai, viselkedés a pályán, protokoll és gyakorlottság. A nemzetközi és magyar versenyrendszer, a korosztályos versenyeztetés hazai vonatkozásai. Edző feladatai mérkőzés előtt, közben, után. Az elsajátításra kerülő, - alaptechnikákra épülő-, magasabb szintű technikai-, taktikai változatok, azok oktatásmódszertana, játék közbeni alkalmazásának (játékrendszer) vonatkozásai, az életkori sajátosságok és a csapatjáték fejlődési követelményeivel összhangban.
Játékrendszerek támadásban, védekezésben. A tipikus labdamenet lefolytatásához szükséges
magasabb szintű technikai- taktikai változatok, és azok oktatásmódszertanának elsajátítása.                                            Strandröplabda specialitása és bemutatása.
Játékvezetés, mérkőzés-jegyzőkönyv vezetése tanórán egymás elleni játékban. Magasabb osztályú, ill. korosztályos mérkőzések, edzések látogatása.</t>
  </si>
  <si>
    <t>Tudás: A kurzus sikeres elvégzése után a hallgató ismeri a szabadidős sporttevékenység (mix-, strandröplabda), valamint a para- sportban (ülőröplabda) használt sajátos megoldásokat, amelyek majd a tanulói közösségi élet elfogadásában és a játéköröm kifejezésében nyilvánulnak meg.
Képességek: A hallgató képes alkalmazni az előző kurzusra épülő magasabb szintű labdatechnikai- taktikai gyakorlati változatokat, illetve azok tanórai és sportfoglalkozási korszerű oktatás módszertani ismereteit. Jártas versenyek, mérkőzések, közösségi rendezvények szervezésében, vezetésében, alapvető edzői feladatok sportági ellátásában, valamint játékvezetői és versenybírói ismeretekben. A sportsikerek elérése érdekében képes felismerni, kiválasztani - a tanult mozgáskészlet kreatív használatával pedig - fejleszteni a tehetséges röplabdázókat.
Tanórai és sportköri tevékenységükben alkalmas az oktatásmenet optimális lefolyásától elmaradó tanulók eredményes felzárkóztatására. Legyen képes a felsőoktatás bemeneti követelményeinek felkészítésére.
Attitűd: A sportági sajátosságokat figyelembe véve törekszik a versenyeztetés lehető legmagasabb szintjéig eljutni. Tudjon iskolai és diákolimpiai versenyt szervezni, lebonyolítani. Kiválasztási alapelvek ismeretével, és a tehetségek felismerésével segítse a sportág utánpótlását. Felelősséggel tervezi a személyes szakmai fejlődését. Önálló döntéseket hoz.</t>
  </si>
  <si>
    <t xml:space="preserve">vizsgára bocsátás feltétele: A sportág – életkori sajátosságokat figyelembe vevő – elsajátíttatásának folyamata tárgyban kiselőadás tartása. Vizsgajegy: értékelése 1-5 érdemjeggyel.      </t>
  </si>
  <si>
    <t>Kötelező irodalom:
Edzői Kézikönyv: https://hunvolley.hu/?p=1829                     E. Bachmann, M. Bachmann (2000): 1005 röplabda játék és gyakorlat. Dialóg Campus Kiadó, Bp.                               Gyöngyösi Z. (2015): A röplabdázás oktatásának módszertana. In: Németh Zs. (szerk.): A sportjátékok oktatásának módszertani javaslatai. PTE, Pécs.
Magyar Röplabda Szövetség: Röplabdázás szabálykönyve
Ajánlott irodalom:
Garamvölgyi M. (1997): A röplabdázás technikája és taktikája. MTE, Budapest.
Rigler E. – Koltai M. (2001): Gyakorlatgyűjtemény a röplabda iskolai oktatásához. TF., Budapest.</t>
  </si>
  <si>
    <t>RTN1106</t>
  </si>
  <si>
    <t>Alternatív testnevelési játékok</t>
  </si>
  <si>
    <t>Alternative Physical Education Games</t>
  </si>
  <si>
    <t>A  játékok tartalmi és formai jegyei, fajtái és a hozzá tartozó szabályok fontossága. A játék, nevelő ereje, amely kapcsán a korszerű oktatási-nevelési célok messzemenően megvalósíthatók. A tantervben szereplő, alternatív játék gyakorlatok és játékok szerepe, nevelő hatása. Korosztály- függő játékok tervezése és vezetése. Testnevelési játékok célja, feladata a NAT-ban. Testnevelési játékok  kapcsolata, oktatási-nevelési sajátosságai. Testnevelési játékok  tervezése és vezetése.</t>
  </si>
  <si>
    <t>The content and form of the games, their types and the importance of the rules. The educational value of games, in relation to which modern educational objectives can be achieved to a large extent. The role and educational impact of alternative play exercises and games in the curriculum. Design and management of age-appropriate games.Purpose and function of physical education games in the NAT (National Core Curriculum). Relationship of physical education games, educational and pedagogical specificities. Design and management of physical education games.</t>
  </si>
  <si>
    <t>Tudás: A hallgató a tantárgy teljesítése után képes lesz olyan prevenciós feladatok és játékok összeállítására, melyek segítségével megteremthető az egészséges életmód alapja. A kurzus során a hallgatók ismerjék meg az általánosan alkalmazható szabadidős játékokat. 
Képességek: Szerezzenek elméleti és gyakorlati tapasztalatokat az alternatív testnevelési játékokból. Ismerjék meg a mozgások technikáját és szabályait. Képesek legyenek alkalmazni a már ismert játékokat alternatív környezetben és alternatív megoldások segítségével. 
Attitűd: A tevékenységek megismerése adjon biztonsági alapot a játék foglalkozások vezetéséhez. Ezekkel a sportmozgásokkal kapjanak egy szélesebb alapot a sport örömforrás jellegének kidomborításához.</t>
  </si>
  <si>
    <t>gyakorlati beszámoló  értékelés: 5 fokozatú érdemjegy</t>
  </si>
  <si>
    <t>Kötelező irodalom:
Feketéné G. A. (2007): Testnevelési játékok gyűjteménye. Ovimező Alapítvány, Mezőkovácsháza 
Fluri, H. (2002): 1012 szabadidős játék és gyakorlat. Dialóg Campus Kiadó, Budapest – Pécs, 241 o., ISBN: 963-9123-61-1
Pásztori A., Rákos E. (1992): Iskolai és népi játékok. Sportjátékok I. Nemzeti tankönyvkiadó Budapest, 224 o., ISBN: 9789631923742
Ajánlott irodalom:
Baumberger, J. (szerk.) (2001): 704 kézilabda játék és gyakorlat. Dialóg Campus Kiadó, Budapest-Pécs, 179 o., ISBN:9789639123861
Peter, V.:(szerk.) (2001): 1006 játék és gyakorlatforma a kosárlabdában. Dialóg Campus Kiadó, Budapest-Pécs, 320 o, ISBN: 9789639123854</t>
  </si>
  <si>
    <t>RTN1107</t>
  </si>
  <si>
    <t>Funkcionális gimnasztika</t>
  </si>
  <si>
    <t>Functional Conditioning</t>
  </si>
  <si>
    <t xml:space="preserve">Funkcionális anatómia, az izomszövet anyagcseréje, a funkcionális gimnasztika alapismeretei.
Szerkezeti felépítés:
Bemelegítés:testkontroll;az ízületek mobilizálása; Általános bemelegítés; Koordinációs gyakorlatok; Légzőgyakorlatok,
Gimnasztika: Erőgyakorlatok; Nyújtógyakorlatok (stretching); Kombinációk; Páros gyakorlatok; Negatív példák; A gyakorlatok végrehajtása, Speciális gimnasztikai gyakorlatok: Gimnasztika segédeszközökkel; Gerinctorna; A lábfej gimnasztikája;
</t>
  </si>
  <si>
    <t xml:space="preserve">Functional anatomy, muscle tissue metabolism, basics of functional gymnastics.
Structural anatomy:
Warm-up:body control; mobilisation of joints; General warm-up; Coordination exercises; Breathing exercises,
Gymnastics: Strength exercises; Stretching exercises; Combinations; Pair exercises; Negative examples; Execution of exercises, Special gymnastics exercises: Assisted gymnastics; Spinal gymnastics; Leg gymnastics;
</t>
  </si>
  <si>
    <t xml:space="preserve">Tudás: A kurzus sikeres elvégzése után a hallgató ismeri a gerinctorna életkorra szabott- és terápiás - mozgásanyagát, alkalmazási módszertanát. 
Képességek: Képes szakszerűen megnyilvánulni mind verbálisan, mind írásban, így a gimnasztika korszerű és sokrétű felhasználásával elkötelezett a tanulók pszicho motoros szférájának fejlesztése iránt. Képes a funkcionális gimnasztika szerkezeti felépítése szerinti gyakorlatok értelmezésére, levezetésére, és az ezt felhasználó iskolai és sportági- sportfoglalkozások előkészítésére majd levezetésére. 
Attitüd: Elfogadtatja a játékos- és sportág specifikus gyakorlatokat, amelyek változatossá és örömtelivé teszik a testnevelés óra és az egyéb más sportfoglalkozás ismeretanyagát. 
A legkorszerűbb eszközöket alkalmazza a funkcionális gimnasztika speciális gyakorlatanyagának megismertetésében és megszerettetésében. </t>
  </si>
  <si>
    <t>zárthelyi dolgozat min.elégséges szintű teljesítése. Értékelés 1-5 érdemjeggyel.</t>
  </si>
  <si>
    <t>RTN1108</t>
  </si>
  <si>
    <t>Rekreációs és szabadidősportok oktatásának elmélete és módszertana</t>
  </si>
  <si>
    <t>Theory and Methods of Sport Recreation and Leisure Sports</t>
  </si>
  <si>
    <t xml:space="preserve">A hallgatók életvitel szemléletükben jussanak el a természeti környezet, az egészség és a sport összefüggéseinek elsődlegességéhez – ebből adódóan legyenek tisztában a szabadidő, rekreáció és a turisztika közös feltétel- és eszközrendszerével és az ebből adódó szervezési vezetési feladatokkal.
Elméleti és gyakorlati ismeretek a mountain bike, frisbee, floorball, teke, bowling, csúszókorong, görkorcsolya, fitball, nordic walking, korcsolyázás, tájékozódási futás, triatlon stb. sportágak anyagából. Teljesítsenek magashegyi túra gyakorlatot.
</t>
  </si>
  <si>
    <t>Students should develop a lifestyle approach to the interrelationship between the natural environment, health and sport - and thus be aware of the common conditions and tools of leisure, recreation and tourism and the resulting organisational management tasks. Theoretical and practical knowledge of mountain biking, frisbee, floorball, bowling, skateboarding, roller-skating, fitball, Nordic walking, ice-skating, orienteering, triathlon, etc. They have to complete a high mountain hiking exercise.</t>
  </si>
  <si>
    <t>Tudás: A kurzus sikeres elvégzése után a hallgató ismeri a környezetéhez tartozó régióban az ott alkalmazható szabadidős tevékenységek lehetőségeit. Ismeri és alkalmazza az évszakoknak megfelelő rekreációs célú sportágakat, valamint ezek egészséges életmóddal kapcsolatos ismereteinek életmódbeli fontosságát.
Képességek: Képes rekreációs foglalkozások szervezésére, vezetésére. Az új szabadidős sportágak mozgásanyagának megismertetésével sikerélményt nyújt a fizikai aktivitás örömforrás jellegének kidomborításához. 
Attitűd: Érvényesíteni tudja a szabadban végzett mozgások élményjellegének fontosságát.
Autonómia, felelősség: Életvitelével példaként szolgál a rekreációs céllal végzett fizikai aktivitás társadalmi fontosságának.</t>
  </si>
  <si>
    <t>practical report assessed on a scale  of 1 to 5</t>
  </si>
  <si>
    <t>Kötelező irodalom:
Kovács T. A. (2004): A rekreáció elmélete és gyakorlata. Fitness Akadémia, Budapest, 341., ISBN: -
Révész L., Müller A., Herpainé L.J., Boda E., Bíró M. (2015): Rekreáció. EKF Líceum Kiadó, Eger. ISBN: 978-615-5621-06-2
Ajánlott irodalom:
Bánhidi M. (2016): Rekreológia. Magyar Sporttudományi Társaság, Budapest, 163., ISBN: 978 615 5187 08 7
Szatmári Z. (2009): Sport, életmód, egészség. Akadémiai Kiadó, Budapest, 1305., ISBN: 978 963 05 8653 5</t>
  </si>
  <si>
    <t>RTN1109</t>
  </si>
  <si>
    <t>Sportrekreációs táborok (gördülő sportok) szervezése és túravezetési alapismeretek</t>
  </si>
  <si>
    <t>Organisation of recreational sports camps (rolling sports) and basic tour guiding skills</t>
  </si>
  <si>
    <t>A hallgató ismerjen meg olyan nem tradicionális mozgásformákat, melyek a szabadidő eltöltés új lehetőségeit hordozzák sajátos, természeti, outdoor környezetben, kiemelten értve a kerékpározásra, görkorcsolyázásra, és a roller szakszerű használatára.   Naprakész ismeretekre nyitott, sportággal kapcsolatos alapismeretek. Ezen sportágak eszközeinek megismerése, szakszerű, balesetmegelőző használata és karbantartása. Túrázás jelzett útvonalon-tájoló és turistatérkép ismerete. Hazánk kerékpáros turisztikai lehetőségeinek ismerete.</t>
  </si>
  <si>
    <t>The student will be introduced to non-traditional forms of physical activity that offer new opportunities for leisure in a specific, natural, outdoor environment, with particular emphasis on cycling, roller-skating and the professional use of scooters.   An up-to-date knowledge of the basics of the sport. Familiarisation with the equipment of these sports and its professional use and maintenance in order to prevent accidents. Hiking on signposted trails - knowledge of signposting and tourist maps. Knowledge of the tourism opportunities for cyclists in our country.</t>
  </si>
  <si>
    <t>Tudás: Ismerje a természeti és környezeti hatások és a szervezet alkalmazkodó képessége közötti összefüggéseket. Tudja alkalmazni és betartani a természeti környezetben űzhető sportok egészségvédelmi és környezettudatos viselkedési szabályait. Ismerje hazánk kerékpáros turisztikai lehetőségeit.  
Képességek: Legyenek képesek a tanulók környezet- természetvédelmi nevelésére. Legyenek motiváltak a természeti környezetben lévő újfajta élményszerzési élményátadási foglalkozások megszerzésére, levezetésére. Képes az eltérő képességű és tudású diákokra, tudásszinthez  igazodó mértékben segítséget nyújtani, oktatni.                                                              
Attitűd: forma- és szabálykövető attitűddel rendelkezik, ez tevékenységének automatikus részévé válik. Érzékeny a tanulók problémáira, törekszik az egészséges személyiségfejlesztés feltételeit biztosítani.</t>
  </si>
  <si>
    <t>Kötelező irodalom:
Váczi Péter(2015): Rekreáció elmélete és módszertana I., Gördülősportok,ISBN 978-615-5509-99-5
Az Eszterházy Károly Főiskola 
Béres Sándor (2004): Görkorcsolyázás. Szegedi Tudományegyetem, Juhász Gyula
Felsőoktatási Kiadó
Mills S.-Mills H. (2003): Mountain bike. Totem Plusz Kiadó, Budapest, 92., ISBN: 963 5902 00XA
Ajánlott irodalom:
Tomlinson, J.(1997): Extrém sportok. Holló és Társa Kiadó, 192., ISBN: 963 8380 73 X</t>
  </si>
  <si>
    <t>RTN8002</t>
  </si>
  <si>
    <t>Szakmódszertan 2.</t>
  </si>
  <si>
    <t>Methodology 2.</t>
  </si>
  <si>
    <t xml:space="preserve">Motiváció elméletek, mozgáshoz kapcsolódó motivációkutatások ismerete. Adaptív oktatási módszerek (differenciálás, tehetséggondozás) ismerete, alkalmazási lehetőségei. Közép- és emelt szintű érettségire való felkészítés.  </t>
  </si>
  <si>
    <t xml:space="preserve">Tudás: Ismeretekkel rendelkezik a különböző motiváció elméletekről, a tanulási motiváció az élethosszig tartó fizikai aktivitás kialakításának szerepében.  
Képességek: Munkája során rendszerszemléletű megközelítésre képes. Képes a tudományterülete magas szintű képviseletére, az abban bekövetkező változások követésére, beépítésére munkájában. Képes a testnevelésben és a sportban az innovatív info-kommunikációs módszerek és eszközök hatékony alkalmazására. 
Attitűd: Törekszik arra, hogy folyamatosan fejlessze szakmódszertani, szaktárgyi tudását. Törekszik a testnevelés és sport folyamatainak és eredményeinek tudományos megismerésére és ezek gyakorlati alkalmazására. Elkötelezett a tanulók teljes körű egészségfejlesztése iránt. 
Autonómia, felelősség: A korszerű differenciált oktatás módszertanának alkalmazásával képes az esélyegyenlőség biztosítására. </t>
  </si>
  <si>
    <t>Knowledge: knowledge of different motivation theories, the role of motivation to learn in the development of lifelong physical activity.  
Skills: Ability to take a systems approach in his/her work. Ability to represent his/her discipline at a high level, to follow and incorporate changes in his/her field of expertise in his/her work. Ability to effectively apply innovative information and communication methods and tools in physical education and sport. 
Attitude: Strives to develop and update his/her knowledge of the processes and results of physical education and sport and to apply them in practice. Committed to the overall health promotion of students. 
Autonomy, responsibility: Can ensure equal opportunities by applying modern differentiated education methodology.</t>
  </si>
  <si>
    <t>Mikrotanítások és a  félév végi zárthelyi dolgozat 50%-os teljesítése</t>
  </si>
  <si>
    <t>Micro-teaching and 50% completion of the end-of-semester final examination</t>
  </si>
  <si>
    <t xml:space="preserve">Kötelező irodalom: 
Hamar Pál (2022) : Testnevelés – tudomány, tervezés, oktatás, értékelés ELTE Eötvös Kiadó  Budapest ISBN 978-963-312-344-7 
Boronyai Z., Kovács K., Csányi T. (2014): A taktikai gondolkodás fejlesztésének lehetőségei a játékoktatásban. Magyar Diáksport Szövetség, Budapest, 108., ISBN: 978 615 80090 5 8 
Ajánlott irodalom: 
Csányi T., Kovács K., Boronyai Z.(2014): Alternatív játékok a mindennapos testneveléshez, testmozgáshoz. Magyar Diáksport Szövetség, Budapest, 10., ISBN: 978 615 80021 6 5
Vass Z., Simonné G.G., Pignitzkyné L.I., Boronyai Z., Révész L., Rétsági E., Csányi T. (2015): Egészség- és személyiségfejlesztő kézikönyv az iskolai testneveléshez. Magyar Diáksport Szövetség, Budapest, 112., ISBN: 978 615 80090 7 2 </t>
  </si>
  <si>
    <t>RTN1210</t>
  </si>
  <si>
    <t>Küzdősportok elmélete és szakmódszertana</t>
  </si>
  <si>
    <t>Methodology and Theory of Combat Sports</t>
  </si>
  <si>
    <t>A grundbirkózó versenyek lebonyolításához szükséges bíráskodás elvei. Az önvédelmi, és szabadulási technikák megismerése, kontrollált végrehajtása váratlan szituációkban. Különböző eséstechnikák biztonságos végrehajtása társ közreműködésével is. Leszorítás technikák és leszorításból történő szabadulások kontrollált küzdelmi helyzetekben. Állásküzdelem kialakítása időkorlát alkalmazásával a dzsúdó további elsajátított dobásaival. Versenyszervezési ismeretek. Közép-és emeltszintű érettségi mozgásanyaga.</t>
  </si>
  <si>
    <t>Principles of judging for the conduct of ground wrestling competitions. Learning self-defence and escape techniques, controlled execution in unexpected situations. Safe execution of various fall techniques with the assistance of a partner. Restraint techniques and escapes from restraint in controlled fighting situations. Development of stance fighting using a time limit with additional mastered throws of judo. Competition organisation skills. Movement material for intermediate and advanced level.</t>
  </si>
  <si>
    <t>Tudás: A kurzus sikeres elvégzése után a hallgató ismeri az oktatásra kerülő gyakorlatok technikailag helyes végrehajtására vonatkozó technikai előírásokat. 
Átfogó ismerettel rendelkezik a szabálytalan és tilos fogásokról és az önvédelmi és küzdő jellegű feladatok eredményes végrehajtását befolyásoló alapvető motoros képességekről és életkorhoz igazított fejlesztés módszereiről.
Ismeri a közép-és emeltszintű érettségi mozgásanyagát.
Képességek: Képes az előző kurzus ismereteire épülő magasabb szintű technikai változatok végrehajtására.
Képes versenyek, mérkőzések szervezésére, vezetésre és alapvető edzői feladatok ellátására. Felismerni, kiválasztja és fejleszti a tehetséges küzdősportolókat, valamint tudja a 
oktatásmenet optimális lefolyásától elmaradókat felzárkóztatni. 
Attitüd: Személyes példán keresztül vállalja fel a küzdősportok komplex személyiségfejlesztő értékeinek ismertetését (motoros, kognitív, szociális és érzelmi akarati tulajdonságok).</t>
  </si>
  <si>
    <t xml:space="preserve">Ajánlott irodalom:
Nagykáldi Cs. (2002): Küzdősportok elmélete. Computer Arts, Budapest, 148. ISBN: 963-9129-43-7
Barna T. (2006): Játék a birkózás. SE Testnevelés és Sporttudományi Kar, Budapest – Pécs, 211. ISBN: 9637166-87-4.
Morvay-Sey K., Rétsági E. (2010): A küzdősportok és az önvédelem iskolai oktatásáról. Egy pécsi vizsgálat eredményei. In: Új Pedagógiai Szemle: 3-4. 129-139. ISSN: 1215-1807.                                                                 </t>
  </si>
  <si>
    <t>RTN1211</t>
  </si>
  <si>
    <t>Elsősegélynyújtás és újraélesztés elmélete, gyakorlata és oktatásmódszertana</t>
  </si>
  <si>
    <t>Theory, Practice and Teaching Methodology of First Aid and CPR.</t>
  </si>
  <si>
    <t xml:space="preserve">A tantárgy célja megismertetni a hallgatókat az elsősegélynyújtás és az újraélesztés gyakorlatával és oktatási módszertanával.
A kurzus során a hallgatók megtanulják az alapszintű elsősegélynyújtás és újraélesztés irányelveit gyakorlati vonatkozásaikkal együtt. Megismerik a testnevelői tevékenység során leggyakrabban előforduló baleseteket és elsősegélynyújtást igénylő sürgős eseteket. Elsajátítják a szakszerű segítségnyújtást, azon teendőket és lépéseket a gyakorlatban, amelyeket a mentő  kiérkezéséig haladéktalanul meg kell tenniük.
Meghatározásra kerül az segélynyújtó kompetenciája, az elfogadott és ellenjavallt beavatkozások.
Önálló képzés keretében sajátítják el az újraélesztés gyakorlatát és oktatásának módszertanát.
</t>
  </si>
  <si>
    <t>The aim of the course is to introduce students to the practice and teaching methodology of first aid and CPR. During the course, students will learn basic first aid and CPR guidelines with their practical implications. They will learn about the most common accidents and emergencies requiring first aid in physical education. They will learn how to give professional assistance, the practical actions and steps to be taken immediately until the ambulance arrives.
The competences of the emergency responder, the interventions accepted and contra-indicated will be defined.
They will be trained in the practice and methodology of teaching CPR in an independent training.</t>
  </si>
  <si>
    <t>Tudás: A kurzus sikeres elvégzése után a hallgató ismeri az elsősegélynyújtás és az újraélesztés gyakorlatát és oktatási módszereit. 
Képességek: Képes gyakorlatban elsajátíttatni a legfontosabb elsősegélynyújtási, újraélesztési szituációkat, különös tekintettel a testnevelés oktatása során adódó helyzetekre.
Attitűd: Kész részt vállalni a szaktárggyal kapcsolatos fejlesztési, innovációs tevékenységben.
Autonómia,felelősség: Elkötelezett a testnevelés és sporttudomány területén az egészséges, balesetmentes életre nevelésben.</t>
  </si>
  <si>
    <t>félév végi zárthelyi dolgozat 60%-os teljesítése</t>
  </si>
  <si>
    <t>an end-term test with a minimum passing rate of 60%</t>
  </si>
  <si>
    <t xml:space="preserve">Kötelező irodalom:
Hunka B., Kisiván Cs. (2020): Az elsősegélynyújtás kézikönyve. Medicina Könyvkiadó, Budapest, 408, ISBN:978 963 226 764 7
Hornyák I.(2011):Elsősegélynyújtás.Semmelweis Egyetem,Budapest,204, ISBN:9789637152504 
Marsden A. K., Maffett C.,Scott R.(1995): Az elsősegély kézikönyve. SubRosa 
Kiadó, Budapest, 264, ISBN:963-8354-06-2
Ajánlott irodalom:   
Osváth P. (2021): Sportélettan, sportegészségtan. Magánkiadás, Budapest,510,ISBN:9789630684842   </t>
  </si>
  <si>
    <t>RTN1212</t>
  </si>
  <si>
    <t>Kosárlabdázás elmélete és szakmódszertana</t>
  </si>
  <si>
    <t>Methodology and Theory of Basketball</t>
  </si>
  <si>
    <t>A nemzetközi és magyar versenyrendszer, a korosztályos versenyeztetés hazai vonatkozásai. Az elsajátításra kerülő, - alaptechnikákra épülő-, magasabb szintű technikai- taktikai változatok, azok oktatásmódszertana, játék közbeni alkalmazásának (játékrendszer) vonatkozásai, az életkori sajátosságok és a csapatjáték fejlődési követelményeivel összhangban. A kosárlabda játékosok, életkori, és játéktudásbeli fejlődésével összefüggő nevelési kérdések. Játékvezetés, mérkőzés-jegyzőkönyvvezetés tanórán, egymás elleni játékban. Magasabb osztályú, ill. korosztályos mérkőzések, edzések látogatása. Felsőoktatás bemeneti követelményeire való tudatos felkészítés</t>
  </si>
  <si>
    <t>The international and Hungarian competition system, the domestic aspects of age-group competition. The higher technical-tactical variations to be learned - based on basic techniques -, their teaching methodology, their application during the game (game system), in accordance with the age-specific characteristics and the developmental requirements of team play. Educational issues related to the development of basketball players, their age and playing skills. Game management, match-record keeping in the classroom, in one-on-one games. Attendance of higher division and age group matches and training sessions. Conscious preparation for entry requirements for higher education.</t>
  </si>
  <si>
    <t xml:space="preserve">Tudás: Ismeri a sportágra vonatkozó szakmai szabályozó dokumentumok tartalmát. Ismeri a legfontosabb játékvezetői, versenybíró, versenyszervezési feladatokat. 
Képességek: Képes a megtapasztalt pedagógiai gyakorlatot, az iskola mindennapi valóságát, feladatait elemezni, óráiba beépíteni. Képes a mozgásformákat változó környezeti feltételek mellett, hatékonyan és készségszinten kivitelezni. Képes a közép és emelt szintű érettségire való felkészítésre, az egyetemi bemeneti követelmények megtanítására. 
Attitűd: Személyes példamutatásával segíti a sport értékének szerepét, az élethosszig tartó fizikai aktivitás igényének kialakítását.  Reálisan ítéli meg a sportága oktatásban betöltött szerepét, tudatosan kihasználja a transzfer hatásokat
</t>
  </si>
  <si>
    <t xml:space="preserve">Knowledge: knows the content of the professional regulatory documents applicable to the sport. Knowledge of the most important refereeing, umpiring and competition organisation tasks. 
Skills: to analyse the pedagogical practice, the everyday reality of the school and its tasks, and to incorporate them into lessons. Ability to perform the movement forms effectively and at skill level under changing environmental conditions. Ability to prepare for the intermediate and advanced levels of school-leaving examinations and to teach the university entrance requirements. 
Attitude: to promote by personal example the value of sport and the need for lifelong physical activity.  Realistically assesses the role of sport in education, consciously exploits the transfer effects
</t>
  </si>
  <si>
    <t>házi dolgozat</t>
  </si>
  <si>
    <t>home assignment</t>
  </si>
  <si>
    <t>Kötelező irodalom:
Ránky M.(1999): Játék a kosárlabda - a kosárlabda játék. Pauz - Westermann Könyvkiadó Kft., Celldömölk, 767., ISBN: 963-8334-73-8
Peter, V.: (szerk.) (2001): 1006 játék és gyakorlatforma a kosárlabdában. Dialóg Campus Kiadó, Budapest-Pécs, 317., ISBN: 9789639123854
Nemzetközi kosárlabda játékszabályok és hivatalos szabálymagyarázatok 2014. MKOSZ, Budapest, 178.
Ajánlott irodalom
Páder J. (1986): Kosárlabdázás. Sport Kiadó, Budapest, 506., ISBN: 963-253-013-6</t>
  </si>
  <si>
    <t>RTN1213</t>
  </si>
  <si>
    <t xml:space="preserve">Labdarúgás elmélete és szakmódszertana  </t>
  </si>
  <si>
    <t>Methodology and Theory of Soccer</t>
  </si>
  <si>
    <t xml:space="preserve">Megismertetni a hallgatókkal a sportág korszerű elméletét, a játék során felhasználható testnevelési játékok szerepét és az oktatás alapvető szakmódszertani alapelveit, eljárásait. Csapatjáték felépítésének elvei lehetőségei igazodva a versenyeztetés formáihoz ( 4-11 fő). Speciális felkészítés a sportág eredményes oktatására az iskolai és az egyesületi keretek között. A futsal specialitása és bemutatása. Szabály-, játékvezetői-, illetve versenybírói ismeretek és gyakorlottság. 
</t>
  </si>
  <si>
    <t xml:space="preserve">The aim of the course is to familiarise students with the modern theory of the sport, the role of physical education games in the game and the basic methodological principles and procedures of teaching. Principles of team game structure and the possibilities of adapting them to competitive forms of training (4-11 participants). Specific preparation for effective teaching of the sport in school and club settings. Speciality and presentation of futsal. Knowledge and experience of rules, refereeing and tournament refereeing. </t>
  </si>
  <si>
    <t xml:space="preserve">Tudás: A kurzus sikeres elvégzése után a hallgató ismeri és elsajátította a labdarúgás elméleti ismereteit, illetve a játék életkori sajátosságokhoz igazodó alap-technikai és taktikai készletét. Ismeri a labdarúgás – mint sportjáték - sajátos nevelő hatását, különös tekintettel a küzdő jellegével kapcsolatosan.Fel tud készíteni a felsőoktatási bemeneti szint teljesítésére.
Képességek: Képes mérkőzésszituációban az elsajátított tananyagot a sportág jellegének megfelelően alkalmazni. 
Atttűd: Átlátja a csapatjáték közösség formáló erejét és az ezzel kapcsolatos személyiségformáló fejlesztési lehetőségeket. A végzett tanár elkötelezett a tanulók tudásának és tanulási képességeinek folyamatos fejlesztése iránt
 </t>
  </si>
  <si>
    <t>Kötelező irodalom:
A Labdarúgás játékszabályai 2016/17 ISBN nélküli
Bicskei B. (1997): Utánpótláskorú labdarúgók felkészítése. Aréna 2000- Sportfutár. Budapest. 330. ISBN: 963 85515 2 6.
Both J. (1999):  A futball egy nagy játék. I-III. kötet. Both és Társa BT. Kiadó, Budapest- Herminamező.  ISBN: 9630370999.
Bucher W. (2012): 1009 labdarúgás játék és gyakorlat. Dialóg Campus Kiadó. ISBN: 9789639123830
CsanádiI Á. (1978): Labdarúgás I-III. Sport. Budapest.  ISBN nélküli
Götl B. (2002): Labdarúgás, lépésről lépésre. Magyar Sporttudományi Társaság, Budapest. ISBN: 963-204-287-5.
Ajánlott irodalom:
Wilson J. (2014): Futballforradalmak. Akadémia Kiadó, Budapest. ISBN: 9789630594769</t>
  </si>
  <si>
    <t>RTN1214</t>
  </si>
  <si>
    <t>Kézilabdázás elmélete és szakmódszertana</t>
  </si>
  <si>
    <t>Methodology and Theory of Handball</t>
  </si>
  <si>
    <t>A nemzetközi és magyar versenyrendszer, a korosztályos versenyeztetés hazai vonatkozásai. Az elsajátításra kerülő, - alaptechnikákra épülő-, magasabb szintű technikai- taktikai változatok, azok oktatásmódszertana, játék közbeni alkalmazásának (játékrendszer) vonatkozásai, az életkori sajátosságok és a csapatjáték fejlődési követelményeivel összhangban. A kézilabda játékosok, életkori, és játéktudásbeli fejlődésével összefüggő nevelési kérdések. Játékvezetés, mérkőzés-jegyzőkönyvvezetés tanórán, egymás elleni játékban.  A szabadidős sporttevékenységben (strand kézilabda), valamint az utánpótlás nevelésben (szivacs-kézilabda) való jártasság.</t>
  </si>
  <si>
    <t>The international and Hungarian competition system, the domestic aspects of age-group competition. The higher technical-tactical variations to be learned - based on basic techniques -, their teaching methodology, their application during the game (game system), in accordance with the age-specific characteristics and the developmental requirements of team play. Educational issues related to the development of handball players, their age and playing skills. Game management, match-record keeping in the classroom, in one-on-one games.  Proficiency in recreational sports activities (beach handball) and in post-school education (sponge handball).</t>
  </si>
  <si>
    <t xml:space="preserve">Tudás: A kurzus sikeres elvégzése után a hallgató ismeri a versenyek, mérkőzések szervezését, vezetését és alapvető edzői feladatok sportági ellátását. Alkalmazza a szabadidős sporttevékenységben (strand kézilabda), valamint az utánpótlás nevelésben (szivacs-kézilabda) használt sajátos és innovatív megoldásokat. A hallgatók alkalmazzák az előző kurzus ismereteire épülő magasabb szintű technikai- taktikai változatokat, és azok oktatás módszertani sajátosságait. Ismerik és alkalmazzák az új szakmai – az EU által is elismert - irányelveket.
Képességek: Képes felismerni és kiválasztani, illesztve fejleszteni a tehetséges kézilabdázókat. Az oktatásmenet optimális lefolyásától elmaradókat képes felzárkóztatni. Képes a felsőoktatás sportági bemeneti követelményeinek felkészítésére.
Attitűd: Szakmódszertani ismereteivel képes differenciált oktatásra, ennek sportági motivációjával biztosítja az esélyegyenlőséget. Segíti az önálló és tudatos tanulást, gyakorlást, ezáltal foglalkozásaival sikerélményt tud nyújtani, örömforrást tud biztosítani a gyengébb testi adottságú diákok számára is.
Autonómia, felelősség: Felismeri a tehetséget, keresi a felismerési lehetőségek sokszínűségét ezáltal biztosítja számukra a megfelelő fejlesztés környezetét. </t>
  </si>
  <si>
    <t>Vizsgára bocsájtás feltétele a gyakorlati beszámolók, valamint a zárthelyi dolgozat 50%-os teljesítése</t>
  </si>
  <si>
    <t xml:space="preserve">Kötelező irodalom:
Marczinka Z. (2018): Kézilabdázás (Aktualizált 3. kiadás) Magyar Kézilabda Szövetség, Budapest, ISBN 978-615-80560-4-5                                                                                                                                                                    Horváth J., Juhász I., Mocsai L., Németh A. (2004): Kézilabda. Papirusz Duola Kiadó, Budapest, 173., ISBN: 9789638634078.
Juhász I., Kovács L., Mocsai L. (2004): Kézilabda II. kötet. Papirusz Duola Kiadó, Budapest, 194., ISBN: 963 497 061 3.
Szabó J. (2004): Kézilabdázás. Technika. Taktika. Oktatás. JGYF Kiadó, Szeged, 266., ISBN: 963-9167-82-7.
Nemzetközi Kézilabda Szövetség (2018): Kézilabda játékszabályok, https://www.keziszovetseg.hu/_include/_dokumentum/dokumentum.asp?p_kod=115&amp;p_kod_ev=2017 137.
Ajánlott irodalom:
Baumberger, J. (szerk.) (2001): 704 kézilabda játék és gyakorlat. Dialóg Campus Kiadó, Budapest-Pécs, 173., ISBN: 9789639123
</t>
  </si>
  <si>
    <t>RTN1215</t>
  </si>
  <si>
    <t>Zenés-táncos mozgásformák és oktatásmódszertana (RG)</t>
  </si>
  <si>
    <t>Musical and Dancing Movements and Methods (RG)</t>
  </si>
  <si>
    <t>A ritmikus sportgimnasztika esztétikai és művészi elemeinek tudatosítása, kifejezőkészség növelése. Elemkapcsolatokkal tornagyakorlat összeállítása, bemutatása, önálló tervezése. Test és szertechnikai elemek megismerése, elsajátítása. Az aerobic edzés különböző szakaszaihoz kapcsolódó mozgásanyag fejlesztő hatásának tudatosítása</t>
  </si>
  <si>
    <t>To raise awareness of the aesthetic and artistic elements of rhythmic gymnastics and to increase expressiveness. Composition, presentation and independent planning of gymnastic exercises using elemental relationships. Learning and mastering elements of body and apparatus technique. Awareness of the developmental impact of movement material linked to the different phases of aerobic training</t>
  </si>
  <si>
    <t xml:space="preserve">Tudás: Ismeri a mozgásforma lehetőségeit a közösség fejlesztésére való megvalósítására. Ismeri a sportághoz kapcsolódó gyakorlati elemeket és módszertani lehetőségeit. 
Képességek: Képes a tanulói visszajelzések alapján a reflektív szemlélettel a foglalkozások kialakítására.  Attitűd: Nyitott a személyiségfejlesztés újabb kutatási eredményeinek, módszereinek folyamatos elsajátítására. </t>
  </si>
  <si>
    <t xml:space="preserve">Kötelező irodalom: 
Müller A.-Rácz I. (2011): Aerobik és fitnesz irányzatok. Dialóg Campus Kiadó, 277.
Molnár A. (2006): A koreográfia ábécéje. Nemzedék Tudás Tankönyvkiadó, 132., ISBN: 9789631958126 
Ajánlott irodalom: 
Martin Gy. (1995): Magyar tánctípusok és táncdialektusok. Planétás Kiadói és Kereskedelmi Kft, Budapest, 298. ISBN:963-7931-70-8 </t>
  </si>
  <si>
    <t>RTN8001</t>
  </si>
  <si>
    <t>Szakmódszertan 1.</t>
  </si>
  <si>
    <t>Methodology 1.</t>
  </si>
  <si>
    <t xml:space="preserve">A testnevelés tantárgyhoz kapcsolódó mérési értékelési rendszerek (NETFIT, alternatív mérési technikák).  Fittség oktatás, egészségfejlesztés. Egészségtudat, egészségmagatartás, testkultúra, testi nevelés. A testnevelésórák helye az oktatás folyamatában. A mindennapos testnevelés, mint a középiskolai testnevelés rendszerének megismerése, a szabályozó dokumentumok (Kerettanterv, NAT) tanulmányozása.  </t>
  </si>
  <si>
    <t xml:space="preserve">Tudás: Ismeri a szakmódszertan hazai és nemzetközi eredményeit, szakirodalmát, aktuális kérdéseit. Ismeri az alapfogalmak komplex rendszerét, az értékelési formákat és alkalmazza azokat az életkori és feladatok sajátosságai szerint. 
Képességek: Képes a fenntartható fejlődéssel, a médiatudatossággal, a digitális technológiák használatával összefüggésben felmerülő aktualitások megértésére, elemzésére.  Döntéseiben szakmai önreflexióra és önkorrekcióra képes. Képes a szakmai dokumentumok alapján tervezni, reflektivitásra törekedve oktatási tevékenységeket kialakítani.  
Attitűd:Tisztában van azzal, hogy a testnevelés által közvetített tudás, kialakított kompetenciák más műveltségterületen is hatnak, és ezt ki tudja használni a tanulók kompetenciáinak, személyiségének fejlesztésében. Meg tudja ítélni szaktárgyának a közoktatásban betöltött szerepét. Elkötelezett a mérési, értékelési eszközök folyamatos fejlesztése mellett.                                                                                                                                                                      Autonómia, felelősség: A korszerű differenciált oktatás módszertanának alkalmazásával képes az esélyegyenlőség biztosítására.                                                                                                          </t>
  </si>
  <si>
    <t xml:space="preserve">Kötelező szakirodalom:  
Moravecz Marianna: A mindennapos testnevelés tapasztalatai az észak- alföldi régióban élő hallgatók egészségtudatosságának és tanulmányi eredményességének tükrében (2022)  https://dea.lib.unideb.hu/dea/bitstream/handle/2437/326402/Moravecz_Marianna_disszertacio_titkositott.pdf?sequence=1&amp;isAllowed=y 
Urbinné Borbély Szilvia: A mindennapi testnevelés implementációjának megítélése az Észak-alföldi régióban (2018) https://dea.lib.unideb.hu/dea/bitstream/handle/2437/251295/UrbinneBorbelySzilvia_disszertacio_titkositott.pdf?isAllowed=y&amp;sequence=1 
Ajánlott irodalom: 
Csányi T., Kovács K., Boronyai Z.(2014): Alternatív játékok a mindennapos testneveléshez, testmozgáshoz. Magyar Diáksport Szövetség, Budapest, 10., ISBN: 978 615 80021 6 5  
Vass Z., Simonné G.G., Pignitzkyné L.I., Boronyai Z., Révész L., Rétsági E., Csányi T. (2015): Egészség- és személyiségfejlesztő kézikönyv az iskolai testneveléshez. Magyar Diáksport Szövetség, Budapest, 112., ISBN: 978 615 80090 7 2 
</t>
  </si>
  <si>
    <t>Knowledge: After successfully completing the course, the student knows the theoretical foundations, practical aspects and methods of developing and measuring motor skills. Up-to-date on his new and proven methodological knowledge, he can use it to monitor his work as a teacher and coach.
Skills: Able to convey special - cognitive, affective and motor - literacy contents during education. Able to develop the importance and ability of assessment and self-assessment in students. With the knowledge of the development and control of motor skills, he is able to highlight the importance and possibilities of effective and successful learning. Able to perform tasks in gyms and sports centers that meet their qualifications.
Attitude: Realistically judges the role of the educator in the developmental evaluation process. Committed to assessment that supports learning. He strives for a healthy lifestyle, an approach that encourages the development of physical fitness, and responsible behavior that pays attention to the harmonious balance of man and his environment.</t>
  </si>
  <si>
    <t>Creative use of the athletics movement material, creation of games depending on the contents of the curriculum. Up-to-date and proven new and proven international methodology and practice. Learning about the educational process of the athletic material of the primary and secondary school curriculum. Knowledge of running techniques, standing and kneeling, relay running and long jump techniques. Designing, organizing tasks related to the educational process. Knowledge of the rules. Knowledge of high jump and throwing techniques in athletics.</t>
  </si>
  <si>
    <t xml:space="preserve">Knowledge: knows the elementary preparation exercises in relation to running, jumping and throwing techniques and coordination development. Knows the age related elements of movement concepts in order to create variable practice. Skills: able to use, adapt and plan the direct and indirect teaching strategies and methods. The ability to accurately present the movement material of athletics, to identify and correct any errors that may be important from a preventive point of view. Attitudes: He/she strives to master the movement content and teaching methodologies to be learnt and to achieve the performance levels set. </t>
  </si>
  <si>
    <t>The basic concepts of sports gymnastics, professional language, movement material, its wide-ranging differentiated application possibilities and modern teaching methods.
High-level acquisition of the sporting requirements of the primary and secondary school curriculum, teaching methodology, and assistance.
Developing specific conditioning and coordination skills among elementary and high school students needed to teach athletics.
Theoretical and practical knowledge of the effective increase of joint mobility in the focus of gymnastic movement  (stretching).
Acquiring the movement of a minitramp, basic knowledge of how to integrate lifelong sports into a lifestyle and highlighting the nature of a source of pleasure.
Practical use of the technical language of gymnastics in teaching the movement material of the sport.
Being able to get pupils to love the movement material of gymnastics, criteria for gymnastic talent, principles of selection.
 Extensive and differentiated application of modern teaching methods.
Acquiring the movement of trampoline, basic knowledge of how to incorporate lifelong sports movement into a lifestyle and highlighting the nature of a source of pleasure.
Knowledge of the rules. Arranging and conducting of school and student Olympic competitions.</t>
  </si>
  <si>
    <t xml:space="preserve">Knowledge: The student knows the basic concepts, professional language, movement material of the sports gymnastics, its wide-ranging differentiated application possibilities and modern teaching methods.
Skills: Able to organize and conduct school and student Olympic Competition..Be able to acquire a high level of sporting requirements, teaching methodology, and assistance in the sports requirements of the primary and secondary school curriculum.
Able to develop specific conditioning and coordination skills for primary school education in primary and secondary school.
Able to apply the theoretical and practical knowledge of the effective increase of joint mobility in the focus of the movement of the gymnastics (stretching).
It is able to master the movement material of the minitramp and trampoline, to have a basic knowledge of it, to integrate lifelong sports movement into a lifestyle and to highlight the nature of a source of pleasure.
Able to get pupils to love the movement material of gymnastics, criteria for gymnastic talent, principles of selection.
Attitude: Able to make students accept physical and mental difficulties resulting from the monotonous acquisition of gymnastic movement material through varied and playful educational methods.
 .
</t>
  </si>
  <si>
    <t>Students should deepen their knowledge of the techniques, biomechanics and theory of the previously learned style of swimming.The student will be able to explain the role of swimming in a healthy lifestyle and in the protection of life. Gain a broad knowledge of the preventive, recreational and rehabilitative importance of swimming. Get to know the problems, steps and scenarios of organizing school swimming competitions. Become familiar with the latest national and international swimming teaching methods and apply them in practice.The aim is to enable them to solve the problems of swimming education today (within primary and secondary schools and other organizational frameworks) so that they can teach swimming effectively. Acquire the theory and practice of water rescue and first aid. Practical requirements: attendance at swimming lessons. Holding 2 swimming lessons. Rescue from water by transport swimming. Retrieve an object from the bottom of the pool and swim it to shore. 200 m of medley swimming with demonstration of technique and technical elements. Two papers to be written on given topics.</t>
  </si>
  <si>
    <t xml:space="preserve">Knowledge: After successfully completing the course, the student will be able to make children love water and achieve safe orientation in the water for their students.  He/she is familiar with the latest pedagogical aspects of swimming instruction and water familiarisation methodology.He is familiar with today's modern swimming instruction model.
Skills: He is able to deal with problems in swimming instruction and is able to solve them. He can organize school swimming lessons, and knows its specific tasks.
Attitude: The student conducts swimming lessons with professionalism and responsibility. He uses educational strategies and methods effectively and organizes swimming sessions with exemplary sophistication. He uses aids in teaching with a professional approach. He is committed to the creative use of the movement material he has learned. He should organise school swimming competitions in kindergartens and in school physical education with exemplary standards.  </t>
  </si>
  <si>
    <t xml:space="preserve">Specific training for the effective teaching of the sport in school and club settings.    Peculiarities of refereeing, behavior on the field, protocol. The international and Hungarian competition system, domestic aspects of age competition. Coach's duties before, during and after the match. The higher technical and tactical variations to be learned, based on basic techniques, their teaching methods and their application during the game (game system), in accordance with the age-specific characteristics and the developmental requirements of team play.
Game systems in attack and defense. To conduct a typical ball game
higher level technical-tactical variations and their teaching methodology are to be acquired.  
Refereeing, keeping a match record book in a classroom game against each other. Attending matches and training sessions at higher levels and age groups. </t>
  </si>
  <si>
    <t xml:space="preserve">Knowledge: Upon successful completion of the course, the student will be familiar with the specific solutions used in recreational sports (mix-, beach volleyball) and para-sport (sitting volleyball), which will be reflected in the acceptance of community life and the expression of joy of play.                                          
Skills: The student is able to apply the advanced level technical-tactical practical variations based on the previous course and their methodological knowledge of modern teaching in class and in sport. Proficient in the organisation and management of competitions, matches and community events, basic coaching skills in sporting disciplines, as well as refereeing and umpiring skills.
In order to achieve sports success, he is able to recognize, select  and - through the creative use of the learned movement set - develop talented volleyball players. 
In their classroom and sports circle activities, he is able to effectively catch up pupils who are not optimally integrated into the educational process. He is able to prepare for the entry requirements of higher education.
Attitude: He strives to reach the highest possible level of competition, taking into account the specifics of the sport. He is able to organise and run school and student Olympic competitions. Helps to develop the sport by knowing the principles of selection and identifying talent. Plans personal professional development responsibly. Makes independent decisions.
</t>
  </si>
  <si>
    <t>Prerequisite for admission to the exam: an oral presentation on the process of mastering the sport, taking into account the specificities of the age group. The examination will be assessed on a scale of 1 to 5.</t>
  </si>
  <si>
    <t>Knowledge: After completing the course, the student will be able to put together prevention tasks and games that can be used to create the basis for a healthy lifestyle. During the course, students will become familiar with commonly used leisure games. 
Skills: Gain theoretical and practical experience from alternative physical education games. Learn the technique and rules of movement. Be able to apply already known games in an alternative environment and with the help of alternative solutions. 
Attitude: Getting to know the activities should provide a safety basis for leading the game sessions. With these sports movements, they should have a broader basis to highlight the nature of sport as a source of pleasure.</t>
  </si>
  <si>
    <t>Knowledge: After successfully completing the course, the student is familiar with the age-appropriate and therapeutic movement material and application methodology of the spine.
Skills: He is able to express himself professionally both verbally and in writing, and is therefore committed to developing the psychomotor sphere of pupils through the modern and varied use of gymnastics. Ability to interpret and conduct exercises in accordance with the structure of functional gymnastics and to prepare and conduct school and sporting activities using it. 
Attitude: Makes pupils  accept player- and sport-specific exercises that make the knowledge of physical education lessons and other sports activities diverse and enjoyable.
He uses state-of-the-art tools to introduce and make pupils love the special practice material of functional gymnastics.</t>
  </si>
  <si>
    <t xml:space="preserve">Ajánlott irodalom:
Oettinger B., Oettinger T.(2011): Funkcionális Gimnasztika. Pécsi Tudományegyetem, Szegedi Tudományegyetem, Nyugat-Magyarországi Egyetem, Eszterházy Károly Főiskola, Dialog Campus Kiadó-Nordex Kft., Digitális Tankönyvtár, 170., ISBN: 978-963-642-414-5
Honfi L. (2011): Gimnasztika. Készűlt: TAMOP – 4.1.2-08/1/A keretében, Elektronikus Tankönyv, 277. ISBN:-
Metzing M. (2010): Gimnasztika. TF Továbbképző Intézet, Budapest, 233. ISBN:-
Szatmári Z. (szerk.) (2009): Sport, életmód, egészség. Akadémiai Kiadó, Budapest, 160., ISBN: 978 963 05 8653 5
</t>
  </si>
  <si>
    <t>Knowledge: After successfully completing the course, the student knows the possibilities of leisure activities in the region belonging to his / her environment.  Knowledge and use of recreational sports appropriate to the seasons and their importance for a healthy lifestyle.
Skills: Ability to organize and lead recreational activities. By introducing the movement material of new leisure sports, the student provides an experience of highlighting the nature of physical activity as a source of pleasure.
Attitude: Can validate the importance of the experiential nature of outdoor movements.
Autonomy, responsibility: With his way of life, he serves as an example of the social importance of physical activity for recreational purposes.</t>
  </si>
  <si>
    <t>Knowledge: Know the relationship between natural and environmental influences and the adaptive capacity of the organism. Ability to apply and respect the rules of health and environmental behaviour in sports in natural environments. Knowledge of the cycling tourism opportunities in the country.
Skills: to be able to educate pupils in environmental protection and nature conservation. Be motivated to acquire and conduct new kinds of experiential learning activities in the natural environment. Be able to assist and instruct students with different abilities and knowledge levels, according to their level of knowledge.
Attitude: He has an attitude of respect for form and rules, this becomes an automatic part of its activity. He is sensitive to pupils' problems and seeks to ensure the conditions for healthy personal development.</t>
  </si>
  <si>
    <t xml:space="preserve">Knowledge of motivation theories, motivation research related to movement. Knowledge and application of adaptive teaching methods (differentiation, talent management). Preparation for the intermediate and advanced school-leaving examinations.  </t>
  </si>
  <si>
    <t>Kowledge: Upon successful completion of the course, the student will be familiar with the technical specifications for the technically correct execution of the exercises taught. 
They will have a comprehensive knowledge of illegal and prohibited holds and of the basic motor skills and age-appropriate development methods that influence the effective performance of self-defence and fighting exercises.
Skills: Able to implement higher level technical versions based on the knowledge of the previous course.
Able to organize competitions, matches, lead and perform basic coaching duties.
Able to recognize, select, and develop talented martial arts athletes as well as knows how to catch up with those who are lagging behind in the optimal course of education.
Attitude: Commits to the complex personality development values ​​of martial arts through personal example (motor, cognitive, social, and emotional willpower characteristics).</t>
  </si>
  <si>
    <t>Knowledge: After successfully completing the course, the student is familiar with the practice and teaching methods of first aid and resuscitation. 
Skills:The student  is able to practice the most important first aid and resuscitation situations, especially in the situations arising during physical education.  
Attitude:The student is ready to take part in the development and innovation activities related to the subject.
Autonomy, responsibility:The student is committed to educating people in physical education and sports science for a healthy, accident-free life.</t>
  </si>
  <si>
    <t>Knowledge: After successfully completing the course, the student knows and has mastered the theoretical knowledge of football, as well as the basic technical and tactical set of the game adapted to the age-specific characteristics. He knows the special educational effect of football as a sports game, especially in relation to the nature of the struggle. He can prepare pupils to meet the entry level for higher education.
Skills: Able to apply the acquired curriculum in a match situation according to the nature of the sport.
Attitude: Understand the community-forming power of teamwork and its potential for personal development.The graduate teacher is committed to the continuous development of students' knowledge and learning skills</t>
  </si>
  <si>
    <t>Knowledge: After successful completion of the course, the student will be familiar with the organisation and management of competitions, matches and basic coaching tasks in the sport. He/she can apply specific and innovative solutions used in recreational sports (beach handball) and in youth education (sponge handball). Students will apply advanced technical-tactical variations based on the knowledge acquired in the previous course and the methodological specificities of their teaching. They know and apply the new professional guidelines, recognised by the EU.
Skills: Ability to identify, select and develop talented handball players. Ability to identify and select handball players who are not optimally suited to the course of the training. Ability to prepare for the sporting input requirements of higher education.
Attitude: with his/her knowledge of the methodology of the sport, he/she is able to provide differentiated teaching, with a sporting motivation to ensure equal opportunities. He facilitates independent and conscious learning and practice, thus providing a sense of achievement and a source of pleasure for students with a weaker physical ability.
Autonomy, responsibility:  Recognises talent, seeks a diversity of opportunities for recognition and thus provides them with the right environment for development.</t>
  </si>
  <si>
    <t>To be admitted to the examination, 50% of the practical reports and 50% of the final paper must be achieved</t>
  </si>
  <si>
    <t>Knowledge: knows the potential of movement as a form of community development. Knowledge of the practical elements and methodological possibilities related to the sport. 
Skills: Able to develop sessions using a reflective approach based on student feedback. 
Attitude: Open to continuously learning new research findings and methods of personal development</t>
  </si>
  <si>
    <t xml:space="preserve">Measurement assessment systems related to physical education (NETFIT, alternative measurement techniques).  Fitness education, health promotion. Health awareness, health behaviour, physical culture, physical education. The role of physical education lessons in the educational process. Familiarisation with daily physical education as a system of physical education in secondary schools, study of the regulatory documents (framework curriculum, NAT).  </t>
  </si>
  <si>
    <t xml:space="preserve">Knowledge: knowledge of the national and international achievements, literature and current issues of methodology. Knowledge of the complex system of basic concepts, forms of assessment and their application according to the specificities of age and tasks. 
Skills: Ability to understand and analyse current issues related to sustainable development, media literacy and the use of digital technologies.  Ability to make professional self-reflection and self-correction decisions. Ability to plan educational activities based on professional documents, to develop reflective educational activities.  
Attitude:Is aware that the knowledge and competences acquired through physical education have an impact on other areas of education and can use this to develop the competences and personalities of pupils. They can assess the role of their subject in public education. Is committed to the continuous development of assessment and evaluation tools.                                                                                                                                                                      Autonomy, responsibility: can ensure equal opportunities by applying modern differentiated education methodology.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</si>
</sst>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b/>
      <sz val="16"/>
      <name val="Arial"/>
      <family val="2"/>
      <charset val="238"/>
    </font>
    <font>
      <sz val="11"/>
      <name val="Garamond"/>
      <family val="1"/>
      <charset val="238"/>
    </font>
    <font>
      <b/>
      <sz val="11"/>
      <name val="Arial"/>
      <family val="2"/>
    </font>
    <font>
      <b/>
      <sz val="12"/>
      <name val="Garamond"/>
      <family val="1"/>
    </font>
    <font>
      <sz val="11"/>
      <name val="Calibri"/>
      <family val="2"/>
      <charset val="238"/>
      <scheme val="minor"/>
    </font>
    <font>
      <b/>
      <sz val="12"/>
      <color theme="0"/>
      <name val="Arial"/>
      <family val="2"/>
      <charset val="238"/>
    </font>
    <font>
      <b/>
      <sz val="12"/>
      <color theme="0"/>
      <name val="Calibri"/>
      <family val="2"/>
      <charset val="238"/>
      <scheme val="minor"/>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s>
  <borders count="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54">
    <xf numFmtId="0" fontId="0" fillId="0" borderId="0" xfId="0"/>
    <xf numFmtId="0" fontId="1" fillId="0" borderId="0" xfId="0" applyFont="1"/>
    <xf numFmtId="0" fontId="3" fillId="0" borderId="0" xfId="0" applyFont="1"/>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2" xfId="0" applyFont="1" applyBorder="1" applyAlignment="1">
      <alignment horizontal="left" vertical="center"/>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6" fillId="0" borderId="2" xfId="0" applyFont="1" applyBorder="1" applyAlignment="1">
      <alignment horizontal="left" vertical="top" wrapText="1"/>
    </xf>
    <xf numFmtId="0" fontId="1" fillId="0" borderId="0" xfId="0" applyFont="1" applyAlignment="1">
      <alignment horizontal="left" vertical="top" wrapText="1"/>
    </xf>
    <xf numFmtId="0" fontId="9" fillId="0" borderId="2" xfId="0" applyFont="1" applyBorder="1" applyAlignment="1">
      <alignment horizontal="left" vertical="top" wrapText="1"/>
    </xf>
    <xf numFmtId="0" fontId="2" fillId="4" borderId="2" xfId="0" applyFont="1" applyFill="1" applyBorder="1" applyAlignment="1">
      <alignment horizontal="left" vertical="top" wrapText="1"/>
    </xf>
    <xf numFmtId="0" fontId="1" fillId="4" borderId="2" xfId="0" applyFont="1" applyFill="1" applyBorder="1" applyAlignment="1">
      <alignment horizontal="left" vertical="top" wrapText="1"/>
    </xf>
    <xf numFmtId="0" fontId="5" fillId="4" borderId="2" xfId="0" applyFont="1" applyFill="1" applyBorder="1" applyAlignment="1">
      <alignment horizontal="left" vertical="top"/>
    </xf>
    <xf numFmtId="0" fontId="7" fillId="4" borderId="2" xfId="0" applyFont="1" applyFill="1" applyBorder="1" applyAlignment="1">
      <alignment horizontal="left" vertical="top"/>
    </xf>
    <xf numFmtId="0" fontId="10" fillId="0" borderId="0" xfId="0" applyFont="1"/>
    <xf numFmtId="0" fontId="5" fillId="0" borderId="2" xfId="0" applyFont="1" applyBorder="1" applyAlignment="1">
      <alignment vertical="center" wrapText="1"/>
    </xf>
    <xf numFmtId="0" fontId="5" fillId="3" borderId="2" xfId="0" applyFont="1" applyFill="1" applyBorder="1" applyAlignment="1">
      <alignment vertical="center" wrapText="1"/>
    </xf>
    <xf numFmtId="0" fontId="5" fillId="0" borderId="0" xfId="0" applyFont="1" applyAlignment="1">
      <alignment vertical="center" wrapText="1"/>
    </xf>
    <xf numFmtId="0" fontId="5" fillId="0" borderId="2" xfId="0" applyFont="1" applyBorder="1" applyAlignment="1">
      <alignment vertical="top" wrapText="1"/>
    </xf>
    <xf numFmtId="0" fontId="11" fillId="0" borderId="0" xfId="0" applyFont="1" applyAlignment="1">
      <alignment horizontal="left" vertical="center"/>
    </xf>
    <xf numFmtId="0" fontId="12" fillId="0" borderId="0" xfId="0" applyFont="1" applyAlignment="1">
      <alignment vertical="center" wrapText="1"/>
    </xf>
    <xf numFmtId="0" fontId="13" fillId="0" borderId="2" xfId="0" applyFont="1" applyBorder="1" applyAlignment="1">
      <alignment horizontal="left" vertical="top" wrapText="1"/>
    </xf>
    <xf numFmtId="16" fontId="14" fillId="0" borderId="0" xfId="0" applyNumberFormat="1" applyFont="1" applyAlignment="1">
      <alignment vertical="center" wrapText="1"/>
    </xf>
    <xf numFmtId="0" fontId="15" fillId="0" borderId="0" xfId="0" applyFont="1" applyAlignment="1">
      <alignment vertical="center" wrapText="1"/>
    </xf>
    <xf numFmtId="0" fontId="11" fillId="0" borderId="2" xfId="0" applyFont="1" applyBorder="1" applyAlignment="1">
      <alignment horizontal="center" vertical="center" wrapText="1"/>
    </xf>
    <xf numFmtId="0" fontId="11" fillId="0" borderId="0" xfId="0" applyFont="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wrapText="1"/>
    </xf>
    <xf numFmtId="0" fontId="5" fillId="3" borderId="2" xfId="0" applyFont="1" applyFill="1" applyBorder="1" applyAlignment="1">
      <alignment vertical="top"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7" fillId="0" borderId="0" xfId="0" applyFont="1" applyAlignment="1">
      <alignment vertical="center" wrapText="1"/>
    </xf>
    <xf numFmtId="0" fontId="10" fillId="0" borderId="7" xfId="0" applyFont="1" applyBorder="1" applyAlignment="1">
      <alignment horizontal="center" vertical="top" wrapText="1"/>
    </xf>
    <xf numFmtId="0" fontId="10" fillId="0" borderId="0" xfId="0" applyFont="1" applyAlignment="1">
      <alignment horizontal="center" vertical="top" wrapText="1"/>
    </xf>
    <xf numFmtId="0" fontId="7" fillId="4" borderId="0" xfId="0" applyFont="1" applyFill="1" applyAlignment="1">
      <alignment horizontal="left" vertical="center" wrapText="1"/>
    </xf>
    <xf numFmtId="0" fontId="10" fillId="0" borderId="2" xfId="0" applyFont="1" applyBorder="1" applyAlignment="1">
      <alignment horizontal="left" vertical="top" wrapText="1"/>
    </xf>
    <xf numFmtId="0" fontId="1" fillId="4" borderId="3" xfId="0" applyFont="1" applyFill="1" applyBorder="1" applyAlignment="1">
      <alignment horizontal="left" vertical="top" wrapText="1"/>
    </xf>
    <xf numFmtId="0" fontId="1" fillId="4" borderId="4" xfId="0" applyFont="1" applyFill="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0" fillId="0" borderId="3" xfId="0" applyFont="1" applyBorder="1" applyAlignment="1">
      <alignment horizontal="left" vertical="top"/>
    </xf>
    <xf numFmtId="0" fontId="10" fillId="0" borderId="6" xfId="0" applyFont="1" applyBorder="1" applyAlignment="1">
      <alignment horizontal="left" vertical="top"/>
    </xf>
    <xf numFmtId="0" fontId="10" fillId="0" borderId="4" xfId="0" applyFont="1" applyBorder="1" applyAlignment="1">
      <alignment horizontal="left" vertical="top"/>
    </xf>
    <xf numFmtId="0" fontId="11"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Koll&#233;g&#225;kt&#243;l/Veress%20Gyula/GYULA_sM&#225;solat%20eredetije2022%20RTN-2%20f&#233;l&#233;v_2022_angolos_tantargyleiras_sablon.xlsx?A82D51D6" TargetMode="External"/><Relationship Id="rId1" Type="http://schemas.openxmlformats.org/officeDocument/2006/relationships/externalLinkPath" Target="file:///\\A82D51D6\GYULA_sM&#225;solat%20eredetije2022%20RTN-2%20f&#233;l&#233;v_2022_angolos_tantargyleiras_sablon.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to_kozmane\Desktop\1_felt&#246;lt&#233;s\Koll&#233;g&#225;kt&#243;l\Veress%20Gyula\GYULA_2022%20RTN-2%20f&#233;l&#233;v_2022_angolos_tantargyleiras_2022-06-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o_kozmane\Desktop\1_felt&#246;lt&#233;s\Koll&#233;g&#225;kt&#243;l\Vass%20Zolt&#225;n\M&#225;solat%20eredetije2022%20RTN-2%20f&#233;l&#233;v_2022_angolos_tantargyleiras_sablon_VaZo.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Koll&#233;g&#225;kt&#243;l/Vajda%20I-T/ILDIK&#211;T&#211;L_2022%20RTN-2%20f&#233;l&#233;v-%20r&#246;vid&#237;tett_2022_angolos-%20angollal_tantargyleiras_2022-06-15%20(1).xlsx?9ED4A9BF" TargetMode="External"/><Relationship Id="rId1" Type="http://schemas.openxmlformats.org/officeDocument/2006/relationships/externalLinkPath" Target="file:///\\9ED4A9BF\ILDIK&#211;T&#211;L_2022%20RTN-2%20f&#233;l&#233;v-%20r&#246;vid&#237;tett_2022_angolos-%20angollal_tantargyleiras_2022-06-15%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o_kozmane\Desktop\1_felt&#246;lt&#233;s\Koll&#233;g&#225;kt&#243;l\Moln&#225;r%20Anita\ANITA_2022%20RTN-2%20f&#233;l&#233;v_2022_angolos_tantargyleiras_2022-06-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UNKA\K&#233;pz&#233;sek\1-2022\Tant&#225;rgyle&#237;r&#225;sok\Szab&#243;%20D&#225;niel\2022%20RTN-2%20f&#233;l&#233;v_2022_angolos_tantargyleiras_SZ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to_kozmane\Desktop\1_felt&#246;lt&#233;s\Koll&#233;g&#225;kt&#243;l\Jakab-Keul%20Andrea\ANDI%20-%202022%20RTN-2%20f&#233;l&#233;v_2022_angolos_tantargyleiras_sabl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to_kozmane\Desktop\1_felt&#246;lt&#233;s\Koll&#233;g&#225;kt&#243;l\Moravecz%20Marianna\MARIANN_2022%20RTN-2%20f&#233;l&#233;v_2022_angolos_tantargyleiras_2022-06-15%2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to_kozmane\Desktop\1_felt&#246;lt&#233;s\Koll&#233;g&#225;kt&#243;l\Olajos%20Judit\JUDIT_2022%20RTN-2%20f&#233;l&#233;v_2022_angolos_tantargyleiras_2022-06-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to_kozmane\Desktop\1_felt&#246;lt&#233;s\Koll&#233;g&#225;kt&#243;l\UBSz\SZILVI_2022%20RTN-2%20f&#233;l&#233;v_2022_angolos_tantargyleiras_2022-06-15_ubs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B9" sqref="B9"/>
    </sheetView>
  </sheetViews>
  <sheetFormatPr defaultColWidth="9.109375" defaultRowHeight="13.8" x14ac:dyDescent="0.25"/>
  <cols>
    <col min="1" max="1" width="29.33203125" style="1" customWidth="1"/>
    <col min="2" max="2" width="25.21875" style="1" customWidth="1"/>
    <col min="3" max="3" width="40.33203125" style="1" bestFit="1" customWidth="1"/>
    <col min="4" max="4" width="43.33203125" style="1" customWidth="1"/>
    <col min="5" max="5" width="20.77734375" style="1" customWidth="1"/>
    <col min="6" max="16384" width="9.109375" style="1"/>
  </cols>
  <sheetData>
    <row r="1" spans="1:5" x14ac:dyDescent="0.25">
      <c r="A1" s="9" t="s">
        <v>0</v>
      </c>
    </row>
    <row r="2" spans="1:5" ht="14.4" x14ac:dyDescent="0.3">
      <c r="B2" s="2"/>
    </row>
    <row r="3" spans="1:5" s="24" customFormat="1" ht="14.1" customHeight="1" x14ac:dyDescent="0.25">
      <c r="A3" s="42" t="s">
        <v>1</v>
      </c>
      <c r="B3" s="43"/>
      <c r="C3" s="43"/>
      <c r="D3" s="43"/>
      <c r="E3" s="43"/>
    </row>
    <row r="4" spans="1:5" s="24" customFormat="1" x14ac:dyDescent="0.25"/>
    <row r="5" spans="1:5" s="24" customFormat="1" ht="34.049999999999997" customHeight="1" x14ac:dyDescent="0.25">
      <c r="A5" s="19" t="s">
        <v>2</v>
      </c>
      <c r="B5" s="50" t="s">
        <v>3</v>
      </c>
      <c r="C5" s="51"/>
      <c r="D5" s="51"/>
      <c r="E5" s="52"/>
    </row>
    <row r="6" spans="1:5" s="24" customFormat="1" ht="27.6" x14ac:dyDescent="0.25">
      <c r="A6" s="19" t="s">
        <v>4</v>
      </c>
      <c r="B6" s="45" t="s">
        <v>5</v>
      </c>
      <c r="C6" s="45"/>
      <c r="D6" s="45"/>
      <c r="E6" s="45"/>
    </row>
    <row r="7" spans="1:5" x14ac:dyDescent="0.25">
      <c r="A7" s="5"/>
      <c r="B7" s="6" t="s">
        <v>6</v>
      </c>
      <c r="C7" s="11" t="s">
        <v>7</v>
      </c>
      <c r="D7" s="18"/>
      <c r="E7" s="18"/>
    </row>
    <row r="8" spans="1:5" x14ac:dyDescent="0.25">
      <c r="B8" s="7" t="s">
        <v>8</v>
      </c>
      <c r="C8" s="12" t="s">
        <v>9</v>
      </c>
      <c r="D8" s="8"/>
      <c r="E8" s="8"/>
    </row>
    <row r="9" spans="1:5" x14ac:dyDescent="0.25">
      <c r="A9" s="3"/>
      <c r="B9" s="3" t="s">
        <v>10</v>
      </c>
      <c r="C9" s="12" t="s">
        <v>11</v>
      </c>
      <c r="D9" s="8"/>
      <c r="E9" s="8"/>
    </row>
    <row r="10" spans="1:5" x14ac:dyDescent="0.25">
      <c r="A10" s="3"/>
      <c r="B10" s="3" t="s">
        <v>12</v>
      </c>
      <c r="C10" s="12" t="s">
        <v>13</v>
      </c>
      <c r="D10" s="8"/>
      <c r="E10" s="8"/>
    </row>
    <row r="11" spans="1:5" x14ac:dyDescent="0.25">
      <c r="A11" s="3"/>
      <c r="B11" s="3" t="s">
        <v>14</v>
      </c>
      <c r="C11" s="12" t="s">
        <v>15</v>
      </c>
      <c r="D11" s="8"/>
      <c r="E11" s="8"/>
    </row>
    <row r="12" spans="1:5" ht="41.4" x14ac:dyDescent="0.25">
      <c r="A12" s="17" t="s">
        <v>16</v>
      </c>
      <c r="B12" s="3" t="s">
        <v>17</v>
      </c>
      <c r="C12" s="20" t="s">
        <v>18</v>
      </c>
      <c r="D12" s="21" t="s">
        <v>19</v>
      </c>
      <c r="E12" s="10" t="s">
        <v>20</v>
      </c>
    </row>
    <row r="13" spans="1:5" ht="27.6" x14ac:dyDescent="0.25">
      <c r="A13" s="3"/>
      <c r="B13" s="4" t="s">
        <v>21</v>
      </c>
      <c r="C13" s="46" t="s">
        <v>22</v>
      </c>
      <c r="D13" s="47"/>
      <c r="E13" s="10" t="s">
        <v>20</v>
      </c>
    </row>
    <row r="14" spans="1:5" ht="14.4" x14ac:dyDescent="0.25">
      <c r="A14" s="3"/>
      <c r="B14" s="3" t="s">
        <v>23</v>
      </c>
      <c r="C14" s="22" t="s">
        <v>24</v>
      </c>
      <c r="D14" s="23"/>
      <c r="E14" s="10" t="s">
        <v>20</v>
      </c>
    </row>
    <row r="15" spans="1:5" ht="41.4" x14ac:dyDescent="0.25">
      <c r="A15" s="13" t="s">
        <v>25</v>
      </c>
      <c r="B15" s="14" t="s">
        <v>9</v>
      </c>
      <c r="C15" s="13" t="s">
        <v>26</v>
      </c>
      <c r="D15" s="15" t="s">
        <v>27</v>
      </c>
      <c r="E15" s="10" t="s">
        <v>20</v>
      </c>
    </row>
    <row r="16" spans="1:5" ht="27.6" x14ac:dyDescent="0.25">
      <c r="A16" s="14"/>
      <c r="B16" s="15" t="s">
        <v>28</v>
      </c>
      <c r="C16" s="48" t="s">
        <v>29</v>
      </c>
      <c r="D16" s="49"/>
      <c r="E16" s="10" t="s">
        <v>20</v>
      </c>
    </row>
    <row r="17" spans="1:5" ht="14.4" x14ac:dyDescent="0.25">
      <c r="A17" s="14"/>
      <c r="B17" s="14" t="s">
        <v>15</v>
      </c>
      <c r="C17" s="14" t="s">
        <v>30</v>
      </c>
      <c r="D17" s="16"/>
      <c r="E17" s="10" t="s">
        <v>20</v>
      </c>
    </row>
    <row r="20" spans="1:5" ht="45" customHeight="1" x14ac:dyDescent="0.25">
      <c r="C20" s="44" t="s">
        <v>31</v>
      </c>
      <c r="D20" s="44"/>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tabSelected="1" view="pageBreakPreview" zoomScale="40" zoomScaleNormal="50" zoomScaleSheetLayoutView="40" zoomScalePageLayoutView="40" workbookViewId="0">
      <pane ySplit="3" topLeftCell="A4" activePane="bottomLeft" state="frozen"/>
      <selection pane="bottomLeft" activeCell="E4" sqref="E4"/>
    </sheetView>
  </sheetViews>
  <sheetFormatPr defaultColWidth="32.77734375" defaultRowHeight="14.4" x14ac:dyDescent="0.3"/>
  <cols>
    <col min="1" max="1" width="13.88671875" style="30" customWidth="1"/>
    <col min="2" max="2" width="23.33203125" style="30" customWidth="1"/>
    <col min="3" max="3" width="24.109375" style="30" customWidth="1"/>
    <col min="4" max="4" width="41.21875" style="30" customWidth="1"/>
    <col min="5" max="5" width="43.77734375" style="30" customWidth="1"/>
    <col min="6" max="6" width="53.109375" style="30" customWidth="1"/>
    <col min="7" max="7" width="52.33203125" style="30" customWidth="1"/>
    <col min="8" max="8" width="19.33203125" style="30" customWidth="1"/>
    <col min="9" max="9" width="20.33203125" style="30" customWidth="1"/>
    <col min="10" max="10" width="26.21875" style="30" customWidth="1"/>
    <col min="11" max="11" width="28.109375" style="30" customWidth="1"/>
    <col min="12" max="12" width="43.109375" style="30" customWidth="1"/>
    <col min="13" max="16384" width="32.77734375" style="33"/>
  </cols>
  <sheetData>
    <row r="1" spans="1:12" ht="21" x14ac:dyDescent="0.3">
      <c r="A1" s="29" t="s">
        <v>32</v>
      </c>
      <c r="D1" s="31"/>
      <c r="E1" s="31"/>
      <c r="L1" s="32"/>
    </row>
    <row r="2" spans="1:12" s="35" customFormat="1" ht="21" x14ac:dyDescent="0.3">
      <c r="A2" s="34">
        <v>1</v>
      </c>
      <c r="B2" s="53">
        <v>2</v>
      </c>
      <c r="C2" s="53"/>
      <c r="D2" s="53">
        <v>3</v>
      </c>
      <c r="E2" s="53"/>
      <c r="F2" s="53">
        <v>4</v>
      </c>
      <c r="G2" s="53"/>
      <c r="H2" s="53">
        <v>5</v>
      </c>
      <c r="I2" s="53"/>
      <c r="J2" s="53">
        <v>6</v>
      </c>
      <c r="K2" s="53"/>
      <c r="L2" s="34">
        <v>7</v>
      </c>
    </row>
    <row r="3" spans="1:12" s="41" customFormat="1" ht="46.8" x14ac:dyDescent="0.3">
      <c r="A3" s="39" t="s">
        <v>33</v>
      </c>
      <c r="B3" s="40" t="s">
        <v>34</v>
      </c>
      <c r="C3" s="40" t="s">
        <v>35</v>
      </c>
      <c r="D3" s="40" t="s">
        <v>36</v>
      </c>
      <c r="E3" s="40" t="s">
        <v>37</v>
      </c>
      <c r="F3" s="39" t="s">
        <v>38</v>
      </c>
      <c r="G3" s="39" t="s">
        <v>39</v>
      </c>
      <c r="H3" s="39" t="s">
        <v>40</v>
      </c>
      <c r="I3" s="39" t="s">
        <v>41</v>
      </c>
      <c r="J3" s="39" t="s">
        <v>42</v>
      </c>
      <c r="K3" s="39" t="s">
        <v>43</v>
      </c>
      <c r="L3" s="39" t="s">
        <v>44</v>
      </c>
    </row>
    <row r="4" spans="1:12" s="27" customFormat="1" ht="317.39999999999998" x14ac:dyDescent="0.3">
      <c r="A4" s="25" t="s">
        <v>45</v>
      </c>
      <c r="B4" s="25" t="s">
        <v>46</v>
      </c>
      <c r="C4" s="26" t="s">
        <v>47</v>
      </c>
      <c r="D4" s="25" t="s">
        <v>48</v>
      </c>
      <c r="E4" s="26" t="s">
        <v>49</v>
      </c>
      <c r="F4" s="25" t="s">
        <v>50</v>
      </c>
      <c r="G4" s="26" t="s">
        <v>178</v>
      </c>
      <c r="H4" s="25" t="s">
        <v>10</v>
      </c>
      <c r="I4" s="26" t="str">
        <f>IF(ISBLANK(H4),"",VLOOKUP(H4,[1]Útmutató!$B$8:$C$11,2,FALSE))</f>
        <v>term grade</v>
      </c>
      <c r="J4" s="36" t="s">
        <v>51</v>
      </c>
      <c r="K4" s="26" t="s">
        <v>52</v>
      </c>
      <c r="L4" s="25" t="s">
        <v>53</v>
      </c>
    </row>
    <row r="5" spans="1:12" s="27" customFormat="1" ht="234.6" x14ac:dyDescent="0.3">
      <c r="A5" s="25" t="s">
        <v>54</v>
      </c>
      <c r="B5" s="25" t="s">
        <v>55</v>
      </c>
      <c r="C5" s="26" t="s">
        <v>56</v>
      </c>
      <c r="D5" s="25" t="s">
        <v>57</v>
      </c>
      <c r="E5" s="26" t="s">
        <v>179</v>
      </c>
      <c r="F5" s="25" t="s">
        <v>58</v>
      </c>
      <c r="G5" s="26" t="s">
        <v>180</v>
      </c>
      <c r="H5" s="25" t="s">
        <v>10</v>
      </c>
      <c r="I5" s="26" t="str">
        <f>IF(ISBLANK(H5),"",VLOOKUP(H5,[2]Útmutató!$B$8:$C$11,2,FALSE))</f>
        <v>term grade</v>
      </c>
      <c r="J5" s="25" t="s">
        <v>59</v>
      </c>
      <c r="K5" s="26" t="s">
        <v>60</v>
      </c>
      <c r="L5" s="25" t="s">
        <v>61</v>
      </c>
    </row>
    <row r="6" spans="1:12" s="27" customFormat="1" ht="409.6" x14ac:dyDescent="0.3">
      <c r="A6" s="25" t="s">
        <v>62</v>
      </c>
      <c r="B6" s="25" t="s">
        <v>63</v>
      </c>
      <c r="C6" s="26" t="s">
        <v>64</v>
      </c>
      <c r="D6" s="25" t="s">
        <v>65</v>
      </c>
      <c r="E6" s="26" t="s">
        <v>181</v>
      </c>
      <c r="F6" s="25" t="s">
        <v>66</v>
      </c>
      <c r="G6" s="26" t="s">
        <v>182</v>
      </c>
      <c r="H6" s="25" t="s">
        <v>8</v>
      </c>
      <c r="I6" s="26" t="s">
        <v>9</v>
      </c>
      <c r="J6" s="25" t="s">
        <v>67</v>
      </c>
      <c r="K6" s="26" t="s">
        <v>68</v>
      </c>
      <c r="L6" s="25" t="s">
        <v>69</v>
      </c>
    </row>
    <row r="7" spans="1:12" s="27" customFormat="1" ht="409.6" x14ac:dyDescent="0.3">
      <c r="A7" s="25" t="s">
        <v>70</v>
      </c>
      <c r="B7" s="25" t="s">
        <v>71</v>
      </c>
      <c r="C7" s="26" t="s">
        <v>72</v>
      </c>
      <c r="D7" s="25" t="s">
        <v>73</v>
      </c>
      <c r="E7" s="26" t="s">
        <v>183</v>
      </c>
      <c r="F7" s="25" t="s">
        <v>74</v>
      </c>
      <c r="G7" s="26" t="s">
        <v>184</v>
      </c>
      <c r="H7" s="25" t="s">
        <v>8</v>
      </c>
      <c r="I7" s="26" t="str">
        <f>IF(ISBLANK(H7),"",VLOOKUP(H7,[3]Útmutató!$B$8:$C$11,2,FALSE))</f>
        <v>examination</v>
      </c>
      <c r="J7" s="25" t="s">
        <v>75</v>
      </c>
      <c r="K7" s="26" t="s">
        <v>76</v>
      </c>
      <c r="L7" s="25" t="s">
        <v>77</v>
      </c>
    </row>
    <row r="8" spans="1:12" s="27" customFormat="1" ht="400.2" x14ac:dyDescent="0.3">
      <c r="A8" s="25" t="s">
        <v>78</v>
      </c>
      <c r="B8" s="25" t="s">
        <v>79</v>
      </c>
      <c r="C8" s="26" t="s">
        <v>80</v>
      </c>
      <c r="D8" s="25" t="s">
        <v>81</v>
      </c>
      <c r="E8" s="26" t="s">
        <v>185</v>
      </c>
      <c r="F8" s="25" t="s">
        <v>82</v>
      </c>
      <c r="G8" s="26" t="s">
        <v>186</v>
      </c>
      <c r="H8" s="25" t="s">
        <v>8</v>
      </c>
      <c r="I8" s="26" t="str">
        <f>IF(ISBLANK(H8),"",VLOOKUP(H8,[4]Útmutató!$B$8:$C$11,2,FALSE))</f>
        <v>examination</v>
      </c>
      <c r="J8" s="25" t="s">
        <v>83</v>
      </c>
      <c r="K8" s="26" t="s">
        <v>187</v>
      </c>
      <c r="L8" s="25" t="s">
        <v>84</v>
      </c>
    </row>
    <row r="9" spans="1:12" s="27" customFormat="1" ht="248.4" x14ac:dyDescent="0.3">
      <c r="A9" s="25" t="s">
        <v>85</v>
      </c>
      <c r="B9" s="25" t="s">
        <v>86</v>
      </c>
      <c r="C9" s="26" t="s">
        <v>87</v>
      </c>
      <c r="D9" s="25" t="s">
        <v>88</v>
      </c>
      <c r="E9" s="26" t="s">
        <v>89</v>
      </c>
      <c r="F9" s="25" t="s">
        <v>90</v>
      </c>
      <c r="G9" s="26" t="s">
        <v>188</v>
      </c>
      <c r="H9" s="25" t="s">
        <v>10</v>
      </c>
      <c r="I9" s="26" t="str">
        <f>IF(ISBLANK(H9),"",VLOOKUP(H9,[5]Útmutató!$B$8:$C$11,2,FALSE))</f>
        <v>term grade</v>
      </c>
      <c r="J9" s="25" t="s">
        <v>91</v>
      </c>
      <c r="K9" s="26" t="s">
        <v>106</v>
      </c>
      <c r="L9" s="25" t="s">
        <v>92</v>
      </c>
    </row>
    <row r="10" spans="1:12" s="27" customFormat="1" ht="248.4" x14ac:dyDescent="0.3">
      <c r="A10" s="25" t="s">
        <v>93</v>
      </c>
      <c r="B10" s="25" t="s">
        <v>94</v>
      </c>
      <c r="C10" s="26" t="s">
        <v>95</v>
      </c>
      <c r="D10" s="25" t="s">
        <v>96</v>
      </c>
      <c r="E10" s="26" t="s">
        <v>97</v>
      </c>
      <c r="F10" s="25" t="s">
        <v>98</v>
      </c>
      <c r="G10" s="26" t="s">
        <v>189</v>
      </c>
      <c r="H10" s="25" t="s">
        <v>10</v>
      </c>
      <c r="I10" s="26" t="str">
        <f>IF(ISBLANK(H10),"",VLOOKUP(H10,[1]Útmutató!$B$8:$C$11,2,FALSE))</f>
        <v>term grade</v>
      </c>
      <c r="J10" s="25" t="s">
        <v>99</v>
      </c>
      <c r="K10" s="26" t="s">
        <v>52</v>
      </c>
      <c r="L10" s="25" t="s">
        <v>190</v>
      </c>
    </row>
    <row r="11" spans="1:12" s="27" customFormat="1" ht="207" x14ac:dyDescent="0.3">
      <c r="A11" s="25" t="s">
        <v>100</v>
      </c>
      <c r="B11" s="25" t="s">
        <v>101</v>
      </c>
      <c r="C11" s="26" t="s">
        <v>102</v>
      </c>
      <c r="D11" s="25" t="s">
        <v>103</v>
      </c>
      <c r="E11" s="26" t="s">
        <v>104</v>
      </c>
      <c r="F11" s="25" t="s">
        <v>105</v>
      </c>
      <c r="G11" s="26" t="s">
        <v>191</v>
      </c>
      <c r="H11" s="25" t="s">
        <v>10</v>
      </c>
      <c r="I11" s="26" t="str">
        <f>IF(ISBLANK(H11),"",VLOOKUP(H11,[5]Útmutató!$B$8:$C$11,2,FALSE))</f>
        <v>term grade</v>
      </c>
      <c r="J11" s="25" t="s">
        <v>91</v>
      </c>
      <c r="K11" s="26" t="s">
        <v>106</v>
      </c>
      <c r="L11" s="25" t="s">
        <v>107</v>
      </c>
    </row>
    <row r="12" spans="1:12" s="27" customFormat="1" ht="234.6" x14ac:dyDescent="0.3">
      <c r="A12" s="25" t="s">
        <v>108</v>
      </c>
      <c r="B12" s="25" t="s">
        <v>109</v>
      </c>
      <c r="C12" s="26" t="s">
        <v>110</v>
      </c>
      <c r="D12" s="25" t="s">
        <v>111</v>
      </c>
      <c r="E12" s="26" t="s">
        <v>112</v>
      </c>
      <c r="F12" s="25" t="s">
        <v>113</v>
      </c>
      <c r="G12" s="26" t="s">
        <v>192</v>
      </c>
      <c r="H12" s="25" t="s">
        <v>10</v>
      </c>
      <c r="I12" s="26" t="str">
        <f>IF(ISBLANK(H12),"",VLOOKUP(H12,[6]Útmutató!$B$8:$C$11,2,FALSE))</f>
        <v>term grade</v>
      </c>
      <c r="J12" s="25" t="s">
        <v>91</v>
      </c>
      <c r="K12" s="26" t="s">
        <v>106</v>
      </c>
      <c r="L12" s="27" t="s">
        <v>114</v>
      </c>
    </row>
    <row r="13" spans="1:12" s="27" customFormat="1" ht="289.8" x14ac:dyDescent="0.25">
      <c r="A13" s="25" t="s">
        <v>115</v>
      </c>
      <c r="B13" s="25" t="s">
        <v>116</v>
      </c>
      <c r="C13" s="26" t="s">
        <v>117</v>
      </c>
      <c r="D13" s="25" t="s">
        <v>118</v>
      </c>
      <c r="E13" s="26" t="s">
        <v>193</v>
      </c>
      <c r="F13" s="37" t="s">
        <v>119</v>
      </c>
      <c r="G13" s="26" t="s">
        <v>120</v>
      </c>
      <c r="H13" s="25" t="s">
        <v>10</v>
      </c>
      <c r="I13" s="26" t="str">
        <f>IF(ISBLANK(H13),"",VLOOKUP(H13,[7]Útmutató!$B$8:$C$11,2,FALSE))</f>
        <v>term grade</v>
      </c>
      <c r="J13" s="25" t="s">
        <v>121</v>
      </c>
      <c r="K13" s="26" t="s">
        <v>122</v>
      </c>
      <c r="L13" s="25" t="s">
        <v>123</v>
      </c>
    </row>
    <row r="14" spans="1:12" s="27" customFormat="1" ht="289.8" x14ac:dyDescent="0.3">
      <c r="A14" s="25" t="s">
        <v>124</v>
      </c>
      <c r="B14" s="25" t="s">
        <v>125</v>
      </c>
      <c r="C14" s="26" t="s">
        <v>126</v>
      </c>
      <c r="D14" s="25" t="s">
        <v>127</v>
      </c>
      <c r="E14" s="26" t="s">
        <v>128</v>
      </c>
      <c r="F14" s="25" t="s">
        <v>129</v>
      </c>
      <c r="G14" s="26" t="s">
        <v>194</v>
      </c>
      <c r="H14" s="25" t="s">
        <v>10</v>
      </c>
      <c r="I14" s="26" t="str">
        <f>IF(ISBLANK(H14),"",VLOOKUP(H14,[3]Útmutató!$B$8:$C$11,2,FALSE))</f>
        <v>term grade</v>
      </c>
      <c r="J14" s="25" t="s">
        <v>91</v>
      </c>
      <c r="K14" s="26" t="s">
        <v>106</v>
      </c>
      <c r="L14" s="25" t="s">
        <v>130</v>
      </c>
    </row>
    <row r="15" spans="1:12" s="27" customFormat="1" ht="289.8" x14ac:dyDescent="0.3">
      <c r="A15" s="25" t="s">
        <v>131</v>
      </c>
      <c r="B15" s="25" t="s">
        <v>132</v>
      </c>
      <c r="C15" s="26" t="s">
        <v>133</v>
      </c>
      <c r="D15" s="28" t="s">
        <v>134</v>
      </c>
      <c r="E15" s="38" t="s">
        <v>135</v>
      </c>
      <c r="F15" s="28" t="s">
        <v>136</v>
      </c>
      <c r="G15" s="38" t="s">
        <v>195</v>
      </c>
      <c r="H15" s="25" t="s">
        <v>10</v>
      </c>
      <c r="I15" s="26" t="str">
        <f>IF(ISBLANK(H15),"",VLOOKUP(H15,[8]Útmutató!$B$8:$C$11,2,FALSE))</f>
        <v>term grade</v>
      </c>
      <c r="J15" s="25" t="s">
        <v>137</v>
      </c>
      <c r="K15" s="26" t="s">
        <v>138</v>
      </c>
      <c r="L15" s="25" t="s">
        <v>139</v>
      </c>
    </row>
    <row r="16" spans="1:12" s="27" customFormat="1" ht="234.6" x14ac:dyDescent="0.3">
      <c r="A16" s="25" t="s">
        <v>140</v>
      </c>
      <c r="B16" s="25" t="s">
        <v>141</v>
      </c>
      <c r="C16" s="26" t="s">
        <v>142</v>
      </c>
      <c r="D16" s="25" t="s">
        <v>143</v>
      </c>
      <c r="E16" s="26" t="s">
        <v>144</v>
      </c>
      <c r="F16" s="25" t="s">
        <v>145</v>
      </c>
      <c r="G16" s="26" t="s">
        <v>146</v>
      </c>
      <c r="H16" s="25" t="s">
        <v>8</v>
      </c>
      <c r="I16" s="26" t="str">
        <f>IF(ISBLANK(H16),"",VLOOKUP(H16,[9]Útmutató!$B$8:$C$11,2,FALSE))</f>
        <v>examination</v>
      </c>
      <c r="J16" s="25" t="s">
        <v>147</v>
      </c>
      <c r="K16" s="26" t="s">
        <v>148</v>
      </c>
      <c r="L16" s="25" t="s">
        <v>149</v>
      </c>
    </row>
    <row r="17" spans="1:13" s="27" customFormat="1" ht="289.8" x14ac:dyDescent="0.3">
      <c r="A17" s="25" t="s">
        <v>150</v>
      </c>
      <c r="B17" s="25" t="s">
        <v>151</v>
      </c>
      <c r="C17" s="26" t="s">
        <v>152</v>
      </c>
      <c r="D17" s="25" t="s">
        <v>153</v>
      </c>
      <c r="E17" s="26" t="s">
        <v>154</v>
      </c>
      <c r="F17" s="25" t="s">
        <v>155</v>
      </c>
      <c r="G17" s="26" t="s">
        <v>196</v>
      </c>
      <c r="H17" s="25" t="s">
        <v>8</v>
      </c>
      <c r="I17" s="26" t="str">
        <f>IF(ISBLANK(H17),"",VLOOKUP(H17,[10]Útmutató!$B$8:$C$11,2,FALSE))</f>
        <v>examination</v>
      </c>
      <c r="J17" s="25" t="s">
        <v>83</v>
      </c>
      <c r="K17" s="26" t="s">
        <v>187</v>
      </c>
      <c r="L17" s="25" t="s">
        <v>156</v>
      </c>
      <c r="M17" s="25"/>
    </row>
    <row r="18" spans="1:13" s="27" customFormat="1" ht="372.6" x14ac:dyDescent="0.3">
      <c r="A18" s="25" t="s">
        <v>157</v>
      </c>
      <c r="B18" s="25" t="s">
        <v>158</v>
      </c>
      <c r="C18" s="26" t="s">
        <v>159</v>
      </c>
      <c r="D18" s="25" t="s">
        <v>160</v>
      </c>
      <c r="E18" s="26" t="s">
        <v>161</v>
      </c>
      <c r="F18" s="25" t="s">
        <v>162</v>
      </c>
      <c r="G18" s="26" t="s">
        <v>197</v>
      </c>
      <c r="H18" s="25" t="s">
        <v>8</v>
      </c>
      <c r="I18" s="26" t="str">
        <f>IF(ISBLANK(H18),"",VLOOKUP(H18,[7]Útmutató!$B$8:$C$11,2,FALSE))</f>
        <v>examination</v>
      </c>
      <c r="J18" s="25" t="s">
        <v>163</v>
      </c>
      <c r="K18" s="26" t="s">
        <v>198</v>
      </c>
      <c r="L18" s="25" t="s">
        <v>164</v>
      </c>
    </row>
    <row r="19" spans="1:13" s="27" customFormat="1" ht="151.80000000000001" x14ac:dyDescent="0.3">
      <c r="A19" s="25" t="s">
        <v>165</v>
      </c>
      <c r="B19" s="25" t="s">
        <v>166</v>
      </c>
      <c r="C19" s="26" t="s">
        <v>167</v>
      </c>
      <c r="D19" s="25" t="s">
        <v>168</v>
      </c>
      <c r="E19" s="26" t="s">
        <v>169</v>
      </c>
      <c r="F19" s="25" t="s">
        <v>170</v>
      </c>
      <c r="G19" s="26" t="s">
        <v>199</v>
      </c>
      <c r="H19" s="25" t="s">
        <v>10</v>
      </c>
      <c r="I19" s="26" t="str">
        <f>IF(ISBLANK(H19),"",VLOOKUP(H19,[9]Útmutató!$B$8:$C$11,2,FALSE))</f>
        <v>term grade</v>
      </c>
      <c r="J19" s="25" t="s">
        <v>147</v>
      </c>
      <c r="K19" s="26" t="s">
        <v>148</v>
      </c>
      <c r="L19" s="25" t="s">
        <v>171</v>
      </c>
    </row>
    <row r="20" spans="1:13" s="27" customFormat="1" ht="386.4" x14ac:dyDescent="0.3">
      <c r="A20" s="25" t="s">
        <v>172</v>
      </c>
      <c r="B20" s="25" t="s">
        <v>173</v>
      </c>
      <c r="C20" s="26" t="s">
        <v>174</v>
      </c>
      <c r="D20" s="25" t="s">
        <v>175</v>
      </c>
      <c r="E20" s="26" t="s">
        <v>200</v>
      </c>
      <c r="F20" s="25" t="s">
        <v>176</v>
      </c>
      <c r="G20" s="26" t="s">
        <v>201</v>
      </c>
      <c r="H20" s="25" t="s">
        <v>10</v>
      </c>
      <c r="I20" s="26" t="str">
        <f>IF(ISBLANK(H20),"",VLOOKUP(H20,[7]Útmutató!$B$8:$C$11,2,FALSE))</f>
        <v>term grade</v>
      </c>
      <c r="J20" s="25" t="s">
        <v>121</v>
      </c>
      <c r="K20" s="26" t="s">
        <v>122</v>
      </c>
      <c r="L20" s="25" t="s">
        <v>177</v>
      </c>
    </row>
    <row r="21" spans="1:13" s="27" customFormat="1" ht="13.8" x14ac:dyDescent="0.3"/>
    <row r="22" spans="1:13" s="27" customFormat="1" ht="13.8" x14ac:dyDescent="0.3"/>
    <row r="23" spans="1:13" s="27" customFormat="1" ht="13.8" x14ac:dyDescent="0.3"/>
    <row r="24" spans="1:13" s="27" customFormat="1" ht="13.8" x14ac:dyDescent="0.3"/>
    <row r="25" spans="1:13" s="27" customFormat="1" ht="13.8" x14ac:dyDescent="0.3"/>
    <row r="26" spans="1:13" s="27" customFormat="1" ht="13.8" x14ac:dyDescent="0.3"/>
    <row r="27" spans="1:13" s="27" customFormat="1" ht="13.8" x14ac:dyDescent="0.3"/>
    <row r="28" spans="1:13" s="27" customFormat="1" ht="13.8" x14ac:dyDescent="0.3"/>
    <row r="29" spans="1:13" s="27" customFormat="1" ht="13.8" x14ac:dyDescent="0.3"/>
    <row r="30" spans="1:13" s="27" customFormat="1" ht="13.8" x14ac:dyDescent="0.3"/>
    <row r="31" spans="1:13" s="27" customFormat="1" ht="13.8" x14ac:dyDescent="0.3"/>
    <row r="32" spans="1:13" s="27" customFormat="1" ht="13.8" x14ac:dyDescent="0.3"/>
    <row r="33" spans="1:12" s="27" customFormat="1" ht="13.8" x14ac:dyDescent="0.3"/>
    <row r="34" spans="1:12" s="27" customFormat="1" ht="13.8" x14ac:dyDescent="0.3"/>
    <row r="35" spans="1:12" s="27" customFormat="1" ht="13.8" x14ac:dyDescent="0.3"/>
    <row r="36" spans="1:12" s="27" customFormat="1" ht="13.8" x14ac:dyDescent="0.3"/>
    <row r="37" spans="1:12" s="27" customFormat="1" ht="13.8" x14ac:dyDescent="0.3"/>
    <row r="38" spans="1:12" s="27" customFormat="1" ht="13.8" x14ac:dyDescent="0.3"/>
    <row r="39" spans="1:12" s="27" customFormat="1" ht="13.8" x14ac:dyDescent="0.3"/>
    <row r="40" spans="1:12" s="27" customFormat="1" ht="13.8" x14ac:dyDescent="0.3"/>
    <row r="41" spans="1:12" s="27" customFormat="1" ht="13.8" x14ac:dyDescent="0.3"/>
    <row r="42" spans="1:12" s="27" customFormat="1" ht="13.8" x14ac:dyDescent="0.3"/>
    <row r="43" spans="1:12" s="27" customFormat="1" ht="13.8" x14ac:dyDescent="0.3"/>
    <row r="44" spans="1:12" s="27" customFormat="1" ht="13.8" x14ac:dyDescent="0.3"/>
    <row r="45" spans="1:12" x14ac:dyDescent="0.3">
      <c r="A45" s="27"/>
      <c r="B45" s="27"/>
      <c r="C45" s="27"/>
      <c r="D45" s="27"/>
      <c r="E45" s="27"/>
      <c r="F45" s="27"/>
      <c r="G45" s="27"/>
      <c r="H45" s="27"/>
      <c r="I45" s="27"/>
      <c r="J45" s="27"/>
      <c r="K45" s="27"/>
      <c r="L45" s="27"/>
    </row>
    <row r="46" spans="1:12" x14ac:dyDescent="0.3">
      <c r="A46" s="27"/>
      <c r="B46" s="27"/>
      <c r="C46" s="27"/>
      <c r="D46" s="27"/>
      <c r="E46" s="27"/>
      <c r="F46" s="27"/>
      <c r="G46" s="27"/>
      <c r="H46" s="27"/>
      <c r="I46" s="27"/>
      <c r="J46" s="27"/>
      <c r="K46" s="27"/>
      <c r="L46" s="27"/>
    </row>
    <row r="47" spans="1:12" x14ac:dyDescent="0.3">
      <c r="A47" s="27"/>
      <c r="B47" s="27"/>
      <c r="C47" s="27"/>
      <c r="D47" s="27"/>
      <c r="E47" s="27"/>
      <c r="F47" s="27"/>
      <c r="G47" s="27"/>
      <c r="H47" s="27"/>
      <c r="I47" s="27"/>
      <c r="J47" s="27"/>
      <c r="K47" s="27"/>
      <c r="L47" s="27"/>
    </row>
    <row r="48" spans="1:12" x14ac:dyDescent="0.3">
      <c r="A48" s="27"/>
      <c r="B48" s="27"/>
      <c r="C48" s="27"/>
      <c r="D48" s="27"/>
      <c r="E48" s="27"/>
      <c r="F48" s="27"/>
      <c r="G48" s="27"/>
      <c r="H48" s="27"/>
      <c r="I48" s="27"/>
      <c r="J48" s="27"/>
      <c r="K48" s="27"/>
      <c r="L48" s="27"/>
    </row>
    <row r="49" spans="1:12" x14ac:dyDescent="0.3">
      <c r="A49" s="27"/>
      <c r="B49" s="27"/>
      <c r="C49" s="27"/>
      <c r="D49" s="27"/>
      <c r="E49" s="27"/>
      <c r="F49" s="27"/>
      <c r="G49" s="27"/>
      <c r="H49" s="27"/>
      <c r="I49" s="27"/>
      <c r="J49" s="27"/>
      <c r="K49" s="27"/>
      <c r="L49" s="27"/>
    </row>
    <row r="50" spans="1:12" x14ac:dyDescent="0.3">
      <c r="A50" s="27"/>
      <c r="B50" s="27"/>
      <c r="C50" s="27"/>
      <c r="D50" s="27"/>
      <c r="E50" s="27"/>
      <c r="F50" s="27"/>
      <c r="G50" s="27"/>
      <c r="H50" s="27"/>
      <c r="I50" s="27"/>
      <c r="J50" s="27"/>
      <c r="K50" s="27"/>
      <c r="L50" s="27"/>
    </row>
    <row r="51" spans="1:12" x14ac:dyDescent="0.3">
      <c r="A51" s="27"/>
      <c r="B51" s="27"/>
      <c r="C51" s="27"/>
      <c r="D51" s="27"/>
      <c r="E51" s="27"/>
      <c r="F51" s="27"/>
      <c r="G51" s="27"/>
      <c r="H51" s="27"/>
      <c r="I51" s="27"/>
      <c r="J51" s="27"/>
      <c r="K51" s="27"/>
      <c r="L51" s="27"/>
    </row>
    <row r="52" spans="1:12" x14ac:dyDescent="0.3">
      <c r="A52" s="27"/>
      <c r="B52" s="27"/>
      <c r="C52" s="27"/>
      <c r="D52" s="27"/>
      <c r="E52" s="27"/>
      <c r="F52" s="27"/>
      <c r="G52" s="27"/>
      <c r="H52" s="27"/>
      <c r="I52" s="27"/>
      <c r="J52" s="27"/>
      <c r="K52" s="27"/>
      <c r="L52" s="27"/>
    </row>
    <row r="53" spans="1:12" x14ac:dyDescent="0.3">
      <c r="A53" s="27"/>
      <c r="B53" s="27"/>
      <c r="C53" s="27"/>
      <c r="D53" s="27"/>
      <c r="E53" s="27"/>
      <c r="F53" s="27"/>
      <c r="G53" s="27"/>
      <c r="H53" s="27"/>
      <c r="I53" s="27"/>
      <c r="J53" s="27"/>
      <c r="K53" s="27"/>
      <c r="L53" s="27"/>
    </row>
    <row r="54" spans="1:12" x14ac:dyDescent="0.3">
      <c r="A54" s="27"/>
      <c r="B54" s="27"/>
      <c r="C54" s="27"/>
      <c r="D54" s="27"/>
      <c r="E54" s="27"/>
      <c r="F54" s="27"/>
      <c r="G54" s="27"/>
      <c r="H54" s="27"/>
      <c r="I54" s="27"/>
      <c r="J54" s="27"/>
      <c r="K54" s="27"/>
      <c r="L54" s="27"/>
    </row>
    <row r="55" spans="1:12" x14ac:dyDescent="0.3">
      <c r="A55" s="27"/>
      <c r="B55" s="27"/>
      <c r="C55" s="27"/>
      <c r="D55" s="27"/>
      <c r="E55" s="27"/>
      <c r="F55" s="27"/>
      <c r="G55" s="27"/>
      <c r="H55" s="27"/>
      <c r="I55" s="27"/>
      <c r="J55" s="27"/>
      <c r="K55" s="27"/>
      <c r="L55" s="27"/>
    </row>
    <row r="56" spans="1:12" x14ac:dyDescent="0.3">
      <c r="A56" s="27"/>
      <c r="B56" s="27"/>
      <c r="C56" s="27"/>
      <c r="D56" s="27"/>
      <c r="E56" s="27"/>
      <c r="F56" s="27"/>
      <c r="G56" s="27"/>
      <c r="H56" s="27"/>
      <c r="I56" s="27"/>
      <c r="J56" s="27"/>
      <c r="K56" s="27"/>
      <c r="L56" s="27"/>
    </row>
    <row r="57" spans="1:12" x14ac:dyDescent="0.3">
      <c r="A57" s="27"/>
      <c r="B57" s="27"/>
      <c r="C57" s="27"/>
      <c r="D57" s="27"/>
      <c r="E57" s="27"/>
      <c r="F57" s="27"/>
      <c r="G57" s="27"/>
      <c r="H57" s="27"/>
      <c r="I57" s="27"/>
      <c r="J57" s="27"/>
      <c r="K57" s="27"/>
      <c r="L57" s="27"/>
    </row>
    <row r="58" spans="1:12" x14ac:dyDescent="0.3">
      <c r="A58" s="27"/>
      <c r="B58" s="27"/>
      <c r="C58" s="27"/>
      <c r="D58" s="27"/>
      <c r="E58" s="27"/>
      <c r="F58" s="27"/>
      <c r="G58" s="27"/>
      <c r="H58" s="27"/>
      <c r="I58" s="27"/>
      <c r="J58" s="27"/>
      <c r="K58" s="27"/>
      <c r="L58" s="27"/>
    </row>
    <row r="59" spans="1:12" x14ac:dyDescent="0.3">
      <c r="A59" s="27"/>
      <c r="B59" s="27"/>
      <c r="C59" s="27"/>
      <c r="D59" s="27"/>
      <c r="E59" s="27"/>
      <c r="F59" s="27"/>
      <c r="G59" s="27"/>
      <c r="H59" s="27"/>
      <c r="I59" s="27"/>
      <c r="J59" s="27"/>
      <c r="K59" s="27"/>
      <c r="L59" s="27"/>
    </row>
    <row r="60" spans="1:12" x14ac:dyDescent="0.3">
      <c r="A60" s="27"/>
      <c r="B60" s="27"/>
      <c r="C60" s="27"/>
      <c r="D60" s="27"/>
      <c r="E60" s="27"/>
      <c r="F60" s="27"/>
      <c r="G60" s="27"/>
      <c r="H60" s="27"/>
      <c r="I60" s="27"/>
      <c r="J60" s="27"/>
      <c r="K60" s="27"/>
      <c r="L60" s="27"/>
    </row>
    <row r="61" spans="1:12" x14ac:dyDescent="0.3">
      <c r="A61" s="27"/>
      <c r="B61" s="27"/>
      <c r="C61" s="27"/>
      <c r="D61" s="27"/>
      <c r="E61" s="27"/>
      <c r="F61" s="27"/>
      <c r="G61" s="27"/>
      <c r="H61" s="27"/>
      <c r="I61" s="27"/>
      <c r="J61" s="27"/>
      <c r="K61" s="27"/>
      <c r="L61" s="27"/>
    </row>
    <row r="62" spans="1:12" x14ac:dyDescent="0.3">
      <c r="A62" s="27"/>
      <c r="B62" s="27"/>
      <c r="C62" s="27"/>
      <c r="D62" s="27"/>
      <c r="E62" s="27"/>
      <c r="F62" s="27"/>
      <c r="G62" s="27"/>
      <c r="H62" s="27"/>
      <c r="I62" s="27"/>
      <c r="J62" s="27"/>
      <c r="K62" s="27"/>
      <c r="L62" s="27"/>
    </row>
  </sheetData>
  <mergeCells count="5">
    <mergeCell ref="B2:C2"/>
    <mergeCell ref="D2:E2"/>
    <mergeCell ref="F2:G2"/>
    <mergeCell ref="H2:I2"/>
    <mergeCell ref="J2:K2"/>
  </mergeCells>
  <dataValidations count="1">
    <dataValidation type="list" allowBlank="1" showInputMessage="1" showErrorMessage="1" sqref="H4:H20">
      <formula1>Bejegyzes</formula1>
    </dataValidation>
  </dataValidations>
  <pageMargins left="0.23622047244094491" right="0.23622047244094491" top="0.74803149606299213" bottom="0.74803149606299213" header="0.31496062992125984" footer="0.31496062992125984"/>
  <pageSetup paperSize="8" scale="52" fitToHeight="1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Nagyné Erdős Judit</cp:lastModifiedBy>
  <cp:revision/>
  <dcterms:created xsi:type="dcterms:W3CDTF">2016-05-11T08:28:59Z</dcterms:created>
  <dcterms:modified xsi:type="dcterms:W3CDTF">2022-07-31T19:39:08Z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