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200" windowHeight="7500" activeTab="1"/>
  </bookViews>
  <sheets>
    <sheet name="Útmutató" sheetId="2" r:id="rId1"/>
    <sheet name="Tantárgyleírás"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GoBack" localSheetId="1">Tantárgyleírás!$L$20</definedName>
    <definedName name="Bejegyzes">Útmutató!$B$9:$B$12</definedName>
    <definedName name="_xlnm.Print_Area" localSheetId="1">Tantárgyleírás!$A$4:$L$21</definedName>
    <definedName name="_xlnm.Print_Area" localSheetId="0">Útmutató!$A$1:$E$18</definedName>
    <definedName name="OLE_LINK1" localSheetId="1">Tantárgyleírás!$F$16</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3" i="1"/>
  <c r="I11"/>
  <c r="I30"/>
  <c r="I29"/>
  <c r="I28"/>
  <c r="I27"/>
  <c r="I26"/>
  <c r="I24"/>
  <c r="I23"/>
  <c r="I22"/>
  <c r="I4"/>
  <c r="I14"/>
  <c r="I13"/>
</calcChain>
</file>

<file path=xl/sharedStrings.xml><?xml version="1.0" encoding="utf-8"?>
<sst xmlns="http://schemas.openxmlformats.org/spreadsheetml/2006/main" count="400" uniqueCount="330">
  <si>
    <t xml:space="preserve">A tantárgyleírás tartalma az alábbi dokumentumok alapján készült: </t>
  </si>
  <si>
    <t>MAB szakindítási útmutató I.2.</t>
  </si>
  <si>
    <t>87/2015. (IV.9.) Korm. rendelet 53.§</t>
  </si>
  <si>
    <t xml:space="preserve">Tantárgyleírás: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</si>
  <si>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</si>
  <si>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</si>
  <si>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</si>
  <si>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</si>
  <si>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</si>
  <si>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</si>
  <si>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</si>
  <si>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</si>
  <si>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</si>
  <si>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</si>
  <si>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</si>
  <si>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</si>
  <si>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</si>
  <si>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</si>
  <si>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</si>
  <si>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</si>
  <si>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</si>
  <si>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</si>
  <si>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</si>
  <si>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</si>
  <si>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</si>
  <si>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</si>
  <si>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</si>
  <si>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</si>
  <si>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</si>
  <si>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</si>
  <si>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</si>
  <si>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</si>
  <si>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</si>
  <si>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</si>
  <si>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</si>
  <si>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</si>
  <si>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</si>
  <si>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</si>
  <si>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</si>
  <si>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</si>
  <si>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</si>
  <si>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</si>
  <si>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</si>
  <si>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a tantárgy szakmai tartalma ( 3-4 mondatban)</t>
  </si>
  <si>
    <t>Úszás</t>
  </si>
  <si>
    <t xml:space="preserve">       </t>
  </si>
  <si>
    <t>Anatómia elméleti ismeretei</t>
  </si>
  <si>
    <t>Ortopédia</t>
  </si>
  <si>
    <t>Gyógytestnevelés elmélete és módszertana I.</t>
  </si>
  <si>
    <t>Mozgástanulás és mozgásfejlődés</t>
  </si>
  <si>
    <t>Gimnasztika</t>
  </si>
  <si>
    <t>Inklúzió a testnevelés és népi játékok területén, gyógytestnevelési játékok</t>
  </si>
  <si>
    <t>Élettan</t>
  </si>
  <si>
    <t>Funkcionális anatómia</t>
  </si>
  <si>
    <t>Belgyógyászat</t>
  </si>
  <si>
    <t>Gyógytestnevelés elmélete és módszertana II.</t>
  </si>
  <si>
    <t>Funkcionális gimnasztika, stretching</t>
  </si>
  <si>
    <t>Vízi gyakorlatok, gyógyúszás</t>
  </si>
  <si>
    <t>Autogén tréning, relaxáció, jóga a gyógytestnevelésben</t>
  </si>
  <si>
    <t>Könnyített és gyógytestnevelés szervezés és vezetés az iskolában</t>
  </si>
  <si>
    <t>Anatomy</t>
  </si>
  <si>
    <t xml:space="preserve">DELAVIER F. (2014): Sportanatómia, Semmelweis Kiadó és Multimédia Stúdió, Budapest (204 o.) ISBN: 9789633313084
DONÁTH T. (2008): Anatómia-élettan, Medicina Könyvkiadó zRT, Budapest (396 o.) ISBN szám:978 963 226 544 5
TÖMBÖL T. (2017): Tájanatómia, Medicina Könyvkiadó Zrt, (248 o.) ISBN szám:978 963 226 638 1
</t>
  </si>
  <si>
    <t>A tantárgy szakmai tartalma:
Az emberi test felépítésének, az ember mozgatóapparátusának általános és részletes megismertetése, ezen ismereteknek a gyógytestnevelés- és sportmozgások területén alkalmazása, amely a funkcionalitás és a komplexitás szellemében a gyakorlati jártasság elsajátítását is biztosítja.</t>
  </si>
  <si>
    <t>Professional content of the course:
This is an anatomy course for students, who want to become experts of adapted physical activity and sport-movements. That is the leading aspect through the courses. Aim to know the basic structure of healthy musculosceletal system, involving macroscopic and microscopic views.</t>
  </si>
  <si>
    <t xml:space="preserve">Tudás:
Ismeri az emberi test felépítésének főbb alapelveit.
Ismeri a belső szervek (szív és érrendszer, légző-, táplálék-feldolgozó, kiválasztó-, szaporító rendszer anatómiai felépítését.
Ismeri az idegrendszer felépítését, főbb elemeit. 
Ismeri a mozgatórendszer felépítését, a mozgásszabályozás alapfolyamatait.
Képes:
Képes egy adott tevékenység tervezésekor az anatómiai szempontok figyelembe vételére. 
Képes megítélni, hogy egy adott tevékenység milyen hatással van az egyes szervrendszerekre. 
E révén javítja a saját munkájának hatékonyságát, valamint képes segíteni más sportszakemberek (testnevelő tanárok, edzők, rekreátorok, sportszervezők) munkáját például a sport területén.
Attitűd: 
Rendelkezik a mozgás és a gyógytestnevelés anatómiai szemléletével. 
Munkája során szem előtt tartja az anatómiai sajátosságokat.
Felelősség, autonómia:
Fejleszti a résztvevőket, hibáikra felhívja a figyelmet a rosszul végrehajtott mozgások kivitelezése során.
Korrigálja a résztvevők tanulási/gyakorlási folyamata során fellépő hibákat.
Figyelemmel van az egyes csoporttagok egészségi állapotára a gyakorlatok összeállításánál és kivitelezésénél.
</t>
  </si>
  <si>
    <t>Physiology</t>
  </si>
  <si>
    <t xml:space="preserve">DUX M (2009): Élettani gyakorlatok. Medicina Könyvkiadó zRT, Budapest (92 o.) ISBN szám: 978 963 226 224 6                                  
PAVLIK G. (2011): Élettan-sportélettan. Medicina Könyvkiadó zRT, Budapest (596 o.) ISBN: 9789632263410
                        </t>
  </si>
  <si>
    <t>A tantárgy szakmai tartalma:
Megismertetni a hallgatókkal az egyes szervek, szervrendszerek működésének lényegét, a sportolás mint intenzív fizikai terhelés szervezetre gyakorolt hatásait, azok következményeit, az általa kiváltott szervezeti válasz jellemzőit, az ember szervi szintű terhelésadaptációja lényegét. Erre alapozva a fizikai teljesítőképesség növelésének élettani hátterét és lehetőségeit.</t>
  </si>
  <si>
    <t>Professional content of the course:
This course is amied  to introduce to students general priniples of human physiology. Improve student's knowledge about the complex relationships between exercise and human physiological processes. Highlights the adaptation of muscules and entire body to exercise.</t>
  </si>
  <si>
    <t xml:space="preserve">Professional content of the course:
Functional Anatomy uses the basic structural knowledge provided in Human Anatomy to develop an
understanding of the functional significance of the structures of the musculoskeletal system, within a movement
setting (covering mechanical properties and functional characteristics). In addition to normal function,
mechanisms of and adaptations to, common injuries, disease and rehabilitation is discussed. </t>
  </si>
  <si>
    <t xml:space="preserve">Tudás:
Azonosítani tudja a kineziológia alapelveit a mozgások azonosításához és anatómiai kifejezésekkel analizálni képesek a mozgásokat.
Érti az anatómiai struktúrák és a mozgás funkcionális kapcsolatát.  
Azonosítani tudja a kiválasztott izom beidegzését.
Képes:
Képes megítélni, hogy egy adott tevékenység milyen hatással van az egyes szervrendszerekre. 
E révén javítja a saját munkájának hatékonyságát, valamint képes segíteni más sportszakemberek (testnevelő tanárok, edzők, rekreátorok, sportszervezők) munkáját például a sport területén. Megfigyeli az alapvető mozgásokat az ízületek kitapintásával (pl. testtartás analizálás) és azonosítja nehézségeket a végrehajtás során, csakúgy mint a struktúrákat, melyek erősítésével és /vagy nyújtásával korrigálni lehet az egyensúlyhiányt. 
Attitűd:
Munkája során figyelembe veszi az anatómiai sajátosságokat. 
Elősegíti a hatékony munkakapcsolatokat, a célok elérése érdekében.
Felelősség, autonómia:
Fejleszti a résztvevőket, hibáikra felhívja a figyelmet a rosszul végrehajtott rekreációs tevékenység kivitelezése során.
Korrigálja a résztvevők tanulási/gyakorlási folyamata során fellépő hibákat.
Figyelemmel van az egyes csoporttagok egészségi állapotára a gyakorlatok összeállításánál és kivitelezésénél.
</t>
  </si>
  <si>
    <t> Term grate rating 1-5. Homework assignments,    an  in-class test with a minimum passing rate of 50%.</t>
  </si>
  <si>
    <t>Functional Physical Exercise, Stretching</t>
  </si>
  <si>
    <r>
      <t>A tantárgy szakmai tartalma:
A testnevelési és népi játékok mozgásanyagának kreativ használata,</t>
    </r>
    <r>
      <rPr>
        <b/>
        <i/>
        <sz val="9"/>
        <color theme="1"/>
        <rFont val="Arial"/>
        <family val="2"/>
        <charset val="238"/>
      </rPr>
      <t xml:space="preserve"> </t>
    </r>
    <r>
      <rPr>
        <sz val="9"/>
        <color theme="1"/>
        <rFont val="Arial"/>
        <family val="2"/>
        <charset val="238"/>
      </rPr>
      <t>a mozgásszervi  deformitásokkal és belgyógyászati  panaszokkal küszködő, a testi képességekben visszamaradó, a gyógytestnevelésre utalt tanulók panaszainak csökkentése, illetve megszüntetése érdekében. Az új és bevált hazai, nemzetközi módszertan és gyakorlatanyag naprakész ismerete és alkalmazása. Az oktatási folyamattal kapcsolatos tervezési, szervezési feladatok, megismerése.</t>
    </r>
  </si>
  <si>
    <t>Professional content of the course:
Creative use of exercise material for physical education and folk games to reduce and eliminate the problems that students have with physical education who are struggling with locomotor deformities and medical complaints in physical abilities. Up-to-date knowledge and application of new and proven domestic, international methodology and practice. Getting aquinted with designing, organizing tasks related to the educational process.</t>
  </si>
  <si>
    <t xml:space="preserve">Tudás: 
Ismeri az emberi test felépítését, fő szervrendszereit, azok elhelyezkedését és funkcióját. 
Ismeri a mozgatórendszer felépítését, a mozgásszabályozás alapfolyamatait. 
Ismeri a sporttevékenység, a fizikai aktivitás által okozott lehetséges alapvető működési zavarokat. 
Képes: 
Képes egy adott tevékenység tervezésekor az élettani szempontok figyelembe vételére. 
Kellő ismeretekkel rendelkezik ahhoz, hogy terhelési, gyógytestnevelési feladatokat oldjon meg. 
A fittségi felmérések alkalmazásával nyert információk alapján levonható következtetéseket a gyakorlatban is képes alkalmazni. 
Attitűd: 
Rendelkezik a mozgás és gyógytestnevelés anatómiai-élettani tudáson alapuló gondolkodásmódjával. 
Igényli az életműködéssel kapcsolatos ismeretek folyamatos bővítését. 
Felelősség, autonómia:
Segíti a hallgatókat teljesítményük javításában. 
Önállóan képes a különböző gyógytestnevelési, sportélettani feladatok menetét megtervezni.
Felelős az esetleges balesetek elkerülésért.
</t>
  </si>
  <si>
    <t>Félév végi dolgozat és gyakorlati bemutatók</t>
  </si>
  <si>
    <t>End-term test and practical exam</t>
  </si>
  <si>
    <t>Tudás:
Birtokában van a sportág alkalmazásának szakmai és formai lehetőségeivel. Összefüggéseiben értelmezi az egyesületi és a diáksport versenyrendszerét, strukturális felépítését.                                                                       
Képes:
Képes az elsajátított szervezési és vezetési ismeretek hatékony gyakorlati alkalmazására. Képes kooperatív együttműködésre.
Attitűd:
Nyitott az új szakmai ismeretekre és módszerekre. Sportszervezési feladatok során empatikus a csapattársaival szemben.
Felelősség, autonómia:
Felelősséggel tervezi a személyes szakmai fejlődését. Önálló döntéseket hoz.</t>
  </si>
  <si>
    <r>
      <rPr>
        <sz val="9"/>
        <rFont val="Arial"/>
        <family val="2"/>
        <charset val="238"/>
      </rPr>
      <t xml:space="preserve">Knowledge:
The application of the sport is acquired with its professional and formal possibilities.
The competition system and the structure of the associational and student sport is interpreted in its context
</t>
    </r>
    <r>
      <rPr>
        <b/>
        <sz val="9"/>
        <rFont val="Arial"/>
        <family val="2"/>
        <charset val="238"/>
      </rPr>
      <t xml:space="preserve">
</t>
    </r>
    <r>
      <rPr>
        <sz val="9"/>
        <rFont val="Arial"/>
        <family val="2"/>
        <charset val="238"/>
      </rPr>
      <t xml:space="preserve">Ability:
Ability to apply the acquired organizational and leading knowledge in an effective and practical way
Ability to cooperate
Attitude:
Opened to the new professional knowledge and methods.
Emphatic behaviour towards team mates during tasks of sport organization
</t>
    </r>
    <r>
      <rPr>
        <b/>
        <sz val="9"/>
        <rFont val="Arial"/>
        <family val="2"/>
        <charset val="238"/>
      </rPr>
      <t xml:space="preserve">
</t>
    </r>
    <r>
      <rPr>
        <sz val="9"/>
        <rFont val="Arial"/>
        <family val="2"/>
        <charset val="238"/>
      </rPr>
      <t>Responsibility, autonomy:
Planning the personal professional development in a responsible way
Ability to make decisions alone</t>
    </r>
  </si>
  <si>
    <r>
      <rPr>
        <b/>
        <sz val="9"/>
        <color indexed="8"/>
        <rFont val="Arial"/>
        <family val="2"/>
        <charset val="238"/>
      </rPr>
      <t xml:space="preserve">Kézilabda: </t>
    </r>
    <r>
      <rPr>
        <sz val="9"/>
        <color indexed="8"/>
        <rFont val="Arial"/>
        <family val="2"/>
        <charset val="238"/>
      </rPr>
      <t xml:space="preserve">                                                                                         
BAUMBERGER, J. (szerk.) (2001): 704 kézilabda játék és gyakorlat. Dialóg Campus Kiadó, Budapest-Pécs
HORVÁTH J., JUHÁSZ I., KOVÁCS L., MOCSAI L. (2004): Kézilabda II. kötet. Papirusz Duola Kiadó, Budapest, 194. 
SZABÓ J. (2004): Kézilabdázás. Technika. Taktika. Oktatás. JGYF Kiadó, Szeged
ZSIGA GY. (1998): Kézikönyv a kézilabdázás oktatásához. TF jegyzet, Budapest
MAGYAR KÉZILABDA SZÖVETSÉG (2016): Kézilabda játék - és versenyszabályok                                                                                </t>
    </r>
    <r>
      <rPr>
        <b/>
        <sz val="9"/>
        <color indexed="8"/>
        <rFont val="Arial"/>
        <family val="2"/>
        <charset val="238"/>
      </rPr>
      <t xml:space="preserve">Kosárlabda: </t>
    </r>
    <r>
      <rPr>
        <sz val="9"/>
        <color indexed="8"/>
        <rFont val="Arial"/>
        <family val="2"/>
        <charset val="238"/>
      </rPr>
      <t xml:space="preserve">                                       
BÁCSALMÁSI G.-BÁCSALMÁSI L.(2005): Tanulj meg kosárlabdát tanítani. I. kötet. Budapest.
Nemzetközi kosárlabda játékszabályok és hivatalos szabálymagyarázatok 2014. MKOSZ, Budapest.
PÁDER J. (1986): Kosárlabdázás. Sport Kiadó, Budapest.
PETER, V.:(szerk.) (2001): 1006 játék és gyakorlatforma a kosárlabdában. Dialóg Campus Kiadó, Budapest-Pécs.
RÁNKY M.(1999): Játék a kosárlabda - a kosárlabda játék. Pauz - Westermann Könyvkiadó KFT, Celldömölk.
</t>
    </r>
  </si>
  <si>
    <r>
      <t xml:space="preserve">Knowledge:
The application of the sport is acquired with its professional and formal possibilities.
The competition system and the structure of the associational and student sport is interpreted in its context
</t>
    </r>
    <r>
      <rPr>
        <b/>
        <sz val="9"/>
        <rFont val="Arial"/>
        <family val="2"/>
        <charset val="238"/>
      </rPr>
      <t xml:space="preserve">
</t>
    </r>
    <r>
      <rPr>
        <sz val="9"/>
        <rFont val="Arial"/>
        <family val="2"/>
        <charset val="238"/>
      </rPr>
      <t xml:space="preserve">Ability:
Ability to apply the acquired organizational and leading knowledge in an effective and practical way
Ability to cooperate
Attitude:
Opened to the new professional knowledge and methods.
Emphatic behaviour towards team mates during tasks of sport organization
</t>
    </r>
    <r>
      <rPr>
        <b/>
        <sz val="9"/>
        <rFont val="Arial"/>
        <family val="2"/>
        <charset val="238"/>
      </rPr>
      <t xml:space="preserve">
</t>
    </r>
    <r>
      <rPr>
        <sz val="9"/>
        <rFont val="Arial"/>
        <family val="2"/>
        <charset val="238"/>
      </rPr>
      <t>Responsibility, autonomy:
Planning the personal professional development in a responsible way
Ability to make decisions alone</t>
    </r>
  </si>
  <si>
    <t>Orthopaedics</t>
  </si>
  <si>
    <t>Internal Medicine</t>
  </si>
  <si>
    <r>
      <t xml:space="preserve">Professional content of course:
The aim of this subject is to teach students paediatric internal medicine diseases, their causes and therapeutic methods and with this knowledge help them be able to prevent these diseases. 
</t>
    </r>
    <r>
      <rPr>
        <b/>
        <sz val="9"/>
        <rFont val="Arial"/>
        <family val="2"/>
        <charset val="238"/>
      </rPr>
      <t>Knowledge to acquire:</t>
    </r>
    <r>
      <rPr>
        <sz val="9"/>
        <rFont val="Arial"/>
        <family val="2"/>
        <charset val="238"/>
      </rPr>
      <t xml:space="preserve">
Introduction to internal medicine studies. The subject and classification of internal medicine. The diagnosing methods of internal medicine. Inherited and acquired cardiological diseases. Haematologic diseases. Diseases of the respiratory system. Diseases of the digestive system. Metabolic diseases. Urinary tract diseases. Diseases of the endocrine system. Neurological diseases.
                      </t>
    </r>
  </si>
  <si>
    <r>
      <rPr>
        <b/>
        <sz val="9"/>
        <rFont val="Arial"/>
        <family val="2"/>
        <charset val="238"/>
      </rPr>
      <t>Kötelező  irodalom:</t>
    </r>
    <r>
      <rPr>
        <sz val="9"/>
        <rFont val="Arial"/>
        <family val="2"/>
        <charset val="238"/>
      </rPr>
      <t xml:space="preserve">
BALOGH László: Gyermek-Ápolástan. 2. kötet. Medicina Könyvkiadó Zrt., Bp., 2009. 645-668, 1087-1095.p., ISBN 963 242 492 1
MARÓDI László: Gyermekgyógyászat. Medicina Könyvkiadó Zrt., Bp., 2006. 71-103.p., ISBN 963 226 051 1
SINKA M., Szálteleki J.: Egészségügyi ismeretek. Líceum Kiadó, Eger, 2012. 57-105.p., ISBN 978 963 9894 92 1
</t>
    </r>
    <r>
      <rPr>
        <b/>
        <sz val="9"/>
        <rFont val="Arial"/>
        <family val="2"/>
        <charset val="238"/>
      </rPr>
      <t>Ajánlott irodalom:</t>
    </r>
    <r>
      <rPr>
        <sz val="9"/>
        <rFont val="Arial"/>
        <family val="2"/>
        <charset val="238"/>
      </rPr>
      <t xml:space="preserve">
SZÉL Éva: Az egészséges gyermek fejlődése, táplálása, gondozása. Semmelweis Egyetem Egészségtudományi Kar, Bp., 2008. 92-169.p., ISBN 963 7152 474</t>
    </r>
    <r>
      <rPr>
        <sz val="11"/>
        <rFont val="Arial"/>
        <family val="2"/>
        <charset val="238"/>
      </rPr>
      <t xml:space="preserve">
</t>
    </r>
  </si>
  <si>
    <r>
      <rPr>
        <b/>
        <sz val="9"/>
        <rFont val="Arial"/>
        <family val="2"/>
        <charset val="238"/>
      </rPr>
      <t>Kötelező irodalom:</t>
    </r>
    <r>
      <rPr>
        <sz val="9"/>
        <rFont val="Arial"/>
        <family val="2"/>
        <charset val="238"/>
      </rPr>
      <t xml:space="preserve">
MARÓDI László: Gyermekgyógyászat. Medicina Könyvkiadó Zrt., Bp., 2006. 71-103.p., ISBN 963 226 051 1
SZÉL Éva: Az egészséges gyermek fejlődése, táplálása, gondozása. Semmelweis Egyetem Egészségtudományi Kar, Bp., 2008. 92-169.p., ISBN 963 7152 474
SZENDRŐI M.(szerk.) : Ortopédia. Semmelweis Egyetem, Bp., 2011. 237-278.p., e-tankönyv
</t>
    </r>
    <r>
      <rPr>
        <b/>
        <sz val="9"/>
        <rFont val="Arial"/>
        <family val="2"/>
        <charset val="238"/>
      </rPr>
      <t xml:space="preserve">Ajánlott irodalom: </t>
    </r>
    <r>
      <rPr>
        <sz val="9"/>
        <rFont val="Arial"/>
        <family val="2"/>
        <charset val="238"/>
      </rPr>
      <t xml:space="preserve">
MÁNDI Barnabás: Anatómia-élettan. Medicina Könyvkiadó, Bp., 2006. ISBN 963 242 861 7</t>
    </r>
    <r>
      <rPr>
        <sz val="11"/>
        <rFont val="Arial"/>
        <family val="2"/>
        <charset val="238"/>
      </rPr>
      <t xml:space="preserve">
</t>
    </r>
  </si>
  <si>
    <r>
      <t>A tantárgy szakmai tartalma:
A tantárgy oktatási programjának célja, hogy a hallgatók ismerjék meg az ortopédia alapjait, a gyermekkor ortopédiai elváltozásait és betegségeit. A megelőzés, a szűrővizsgálatok, a korai kórismézés jelentőségének felismerésére képes  korszerű rehabilitációs szemlélettel rendelkező szakemberek képzése a cél.</t>
    </r>
    <r>
      <rPr>
        <b/>
        <sz val="9"/>
        <color theme="1"/>
        <rFont val="Arial"/>
        <family val="2"/>
        <charset val="238"/>
      </rPr>
      <t xml:space="preserve">             
Elsajátítandó ismeretanyag: </t>
    </r>
    <r>
      <rPr>
        <sz val="9"/>
        <color theme="1"/>
        <rFont val="Arial"/>
        <family val="2"/>
        <charset val="238"/>
      </rPr>
      <t xml:space="preserve">
Bevezetés az ortopédia tanulásába. Az ortopédia tárgya, felosztása. Az ortopédia vizsgáló  és kezelési módszerei. A nyak, a váll és a felső végtag betegségei. A gerinc elváltozásai és deformitásai. A csípőízület elváltozásai és deformitásai. A térdízület és a lábszár betegségei és deformitásai. A láb betegségei és deformitásai.</t>
    </r>
    <r>
      <rPr>
        <sz val="11"/>
        <color theme="1"/>
        <rFont val="Times New Roman"/>
        <family val="1"/>
        <charset val="238"/>
      </rPr>
      <t xml:space="preserve">
</t>
    </r>
  </si>
  <si>
    <r>
      <t xml:space="preserve">Professional content of the course:
The aim of this subject is to teach students the fundamentals of orthopaedics and make them familiar with the orthopaedic malfunctions and paediatric orthopaedic conditions.  The goal is to train professionals who are aware of the importance of prevention, screening and early diagnosis. 
</t>
    </r>
    <r>
      <rPr>
        <b/>
        <sz val="9"/>
        <rFont val="Arial"/>
        <family val="2"/>
        <charset val="238"/>
      </rPr>
      <t>Knowledge to acquire:</t>
    </r>
    <r>
      <rPr>
        <sz val="9"/>
        <rFont val="Arial"/>
        <family val="2"/>
        <charset val="238"/>
      </rPr>
      <t xml:space="preserve">
Introduction to orthopaedic studies. The subject and classification of orthopaedics. The diagnosing and therapeutic methods of orthopaedics. Disorders of the neck, shoulder and upper limbs. The spine disorders and deformations. The deformations of the hip joint. Malfunctions and deformations of the knee joint, the legs and feet.
</t>
    </r>
  </si>
  <si>
    <r>
      <t xml:space="preserve">After studying all the subjects of this course the sudent has overall knowledge of the fundamentals of orthopaedics, paediatric orthopaedic conditions and malfunctions.  Acquires such knowledge that can be used in prevention and therapy.                                                                                                 
Knowledge:
The student has orthopaedic knowledge that is fundamental for children's healthy physical development.  Knows the specific orthopaedic deformations of children. </t>
    </r>
    <r>
      <rPr>
        <sz val="11"/>
        <rFont val="Arial"/>
        <family val="2"/>
        <charset val="238"/>
      </rPr>
      <t xml:space="preserve">                                                                                                             
</t>
    </r>
    <r>
      <rPr>
        <sz val="9"/>
        <rFont val="Arial"/>
        <family val="2"/>
        <charset val="238"/>
      </rPr>
      <t xml:space="preserve">Ability:
The student uses orthopaedic knowledge considering children's individualities. The student is able to put such exercise plan together that is suitable for the existing orthopaedic conditions and capable to put theoretical knowledge into practice.  </t>
    </r>
    <r>
      <rPr>
        <sz val="11"/>
        <rFont val="Arial"/>
        <family val="2"/>
        <charset val="238"/>
      </rPr>
      <t xml:space="preserve">                                                                                                
</t>
    </r>
    <r>
      <rPr>
        <sz val="9"/>
        <rFont val="Arial"/>
        <family val="2"/>
        <charset val="238"/>
      </rPr>
      <t xml:space="preserve">Attitude:
The student strives for children's health development. Has the ability to recognize symptoms in time and the necessity of medical treatment.                                                                                                                                                             </t>
    </r>
    <r>
      <rPr>
        <sz val="11"/>
        <rFont val="Arial"/>
        <family val="2"/>
        <charset val="238"/>
      </rPr>
      <t xml:space="preserve">                                                                             </t>
    </r>
    <r>
      <rPr>
        <sz val="9"/>
        <rFont val="Arial"/>
        <family val="2"/>
        <charset val="238"/>
      </rPr>
      <t xml:space="preserve">                                                                      
Responsibility, autonomy: 
The student takes responsibility for the extension of orthopaedic knowledge and makes her/his own decisions.   </t>
    </r>
    <r>
      <rPr>
        <sz val="11"/>
        <rFont val="Arial"/>
        <family val="2"/>
        <charset val="238"/>
      </rPr>
      <t xml:space="preserve">                          </t>
    </r>
  </si>
  <si>
    <t xml:space="preserve">Tudás: 
Tudása alapján áttekintéssel rendelkezik a gyógytestnevelés tudományok rendszerében meghatározott szerepéről, miközben átlátja a gyógytestnevelés jogi szabályozásának rendszerét. 
Képes:
Képes megtervezni a gyógytestnevelés órák felépítését, diagnózis csoportok szerinti megvalósítását. 
Attitűd:
Pozitív attitűdöt alakít ki a hallgatók feladatvégzéséhez kapcsolódó tevékenységei alatt, amellyel az egymás elfogadására az esélyegyenlőség megteremtésére tanítja őket.
Felelősség, autonómia:
A feladatvégzések alatt munkáját felelősségvállalás és támogatás jellemzi. Igénye van a megszerzett tudás bővítésére és átadására, miközben képes saját és mások munkáját értékelni. </t>
  </si>
  <si>
    <t>A tantárgy szakmai tartalma:
A prevenció fogalmának tágabb és szűkebb értelemben vett értelmezése. Mozgásszervi elváltozások prevenciójának longitudinális programja Magyarországon (Gerincgyógyászati Társaság programja). Gyógytestnevelés helye, szerepe az iskolában. Mozgásszervi elváltozások fajtái és fokozatai. Ellenjavallt gyakorlatformák ismerete.</t>
  </si>
  <si>
    <t>Professional content of the course:
Theory of the prevention. Longitudanal program of the prevention at ortopedic deseases in Hungary ( Hungarian Spine Medicine Assosiation). Task of the Adapted Physical Education in school. Species of the ortopedic deseases. Knoledges of the containdicate excercises.</t>
  </si>
  <si>
    <t>Házi dolgozat. Félévközi zh. Gyógytestnevelési gyakorlatok vezetése. Vizsga értékelése 1-5-ig</t>
  </si>
  <si>
    <t>Homework assignments. Keep Adapted Physical Education exrcises. Mid-term exam. Exam grade rating: 1-5</t>
  </si>
  <si>
    <t>CSIDER T. (2002): Az iskolai gyógytestnevelés gyakorlati és mozgás elemzése. SE Testnevelési és Sporttudományi Kar, Budapest, 156. 
JÜRGEN, F (2002): 100 jó ötlet Gerincpanaszokkal küszködőknek. Golden Book Kiadó, Budapest, 212. ISBN: 9789639275270. 
PAPNÉ G. ZS. (2005): A szék. Tartásjavító gyakorlatok. Flaccus Kiadó, Budapest, 102. ISBN: 963941238. 
SZENDRŐI M. (szerk.) (2006): Ortopédia. Semmelweis Kiadó, Budapest, 416. ISBN:963-9214-65-5. 
GYÓGYTESTNEVELÉS A GYERMEKEKÉRT ORSZÁGOS EGYESÜLET (2004): Általános testtartásjavító gyakorlatok gyűjteménye. Flaccus Kiadó, Budapest, 157. ISBN:963-9214-65-5.</t>
  </si>
  <si>
    <t xml:space="preserve">Knowledge:
After course the students know the theory of prevention. They know the longitudanal program of the prevention at ortopedic deseases in Hungary ( Hungarian Spine Medicine Assosiation). They know the task of the Adapted Physical Education in school. Students understand species of the ortopedic deseases and they have the knoledges of the containdicate excercises. They know the cooperate thecnics with the specialist, adapted physical education teacher and the parents.
Ability:
After course they  have the skills help the children take prevention exercises and games which secure the basic of the healthy lifestyle. Students are able to recognize the ortopedic deseases. Students are able to take the alternative option the treatment and solution of the prolems. Students are able to plan adapted exercises and keep Adapted Physical Education lessons.
Attitude:
It respects human dignity and rights in the field of Adapted Physical Education.
It strives for lifelong learning and covering the whole of life learning.
Students strive to acquire theoretical and practical knowledge as comprehensively as possible, they consider it important to extend and pass on their knowledge. 
Responsibility, autonomy:
They carry out their duties with responsibility and independently, they are capable of self-check, they objectively guide and evaluate the work of others.
Consciously represents the modern theory and methods of Adapted Physical Education, which giving a sample for your entire environment.
</t>
  </si>
  <si>
    <t xml:space="preserve">A tantárgy szakmai tartalma:
A mozgásfejlődés értelmezése. A mozgásfejlődés fogalma, összetevői. Fejlődési modellek. A fejlődéstan alaptételei. Életszakaszok, a motorikus fejlődés periódusai. Az életszakaszok és a kapcsolódó mozgásfejlődés. 
</t>
  </si>
  <si>
    <t xml:space="preserve">Professional content of the course:
Term of the motor developement.Typify of the movement in the ages.Structure of the movements. Strategy of the motor learning and teaching. Maturation of the motor skills. Problem of the abstraction. Transfer effect in the motor learning.   </t>
  </si>
  <si>
    <t>mid-term test
examination</t>
  </si>
  <si>
    <t>Félévközi zh.  Vizsga értékelése 1-5-ig</t>
  </si>
  <si>
    <t>Mid-term exam. Exam grade rating: 1-5</t>
  </si>
  <si>
    <t>FARMOSI I.(1999): Mozgásfejlődés. Dialóg Campus Kiadó, Budapest- Pécs, 131.</t>
  </si>
  <si>
    <t xml:space="preserve">Knowledge:
After course they know to analysis of motoric learning,  the social and biological conditions, the different phases of abilities representing various control models and their special examples. 
Ability:
After course the students able to know components of motor learning, based on the components analyse the movements.   They are able to recognize the phases of motion development characteristic of different life stages.
Attitude:
It respects human dignity and rights in the field of Motor Learning and development of movement.
It strives for lifelong learning and covering the whole of life learning.
Students strive to acquire theoretical and practical knowledge as comprehensively as possible, they consider it important to extend and pass on their knowledge. 
Responsibility, autonomy:
They carry out their duties with responsibility and independently, they are capable of self-check, they objectively guide and evaluate the work of others.
Consciously represents the modern theory and methods of Motor Learning and development of movement, which giving a sample for your entire environment.
</t>
  </si>
  <si>
    <t>Swimming</t>
  </si>
  <si>
    <t xml:space="preserve">A tantárgy szakmai tartalma:
A hallgató legyen tisztában az úszás jelentőségével, egészségügyi hatásaival, az egyes úszásnemek kialakulásával és rövid fejlődéstörténetével. Legyen tisztában az úszás életmentő szerepével, ismerje a vízbiztonsági gyakorlatokat. Sajátítsa el a vízhez szoktató gyakorlatokat és játékokat, ismerjen a mell-, gyors- és hátúszás technikájából kettőt, oktatásuk alapvető módszertani elveit, eljárásait. 
</t>
  </si>
  <si>
    <t>Professional content of the course:
This module is about the concept and importance of swimming, including its development and progress as well as its effect on health.Students get some basic knowledge about biomenchanics in swimming. Playing and doing basic technical exercises in the water.
Theory, procedure and up-to-date methodology of swimming techniques in teaching breaststroke, freestyle and backstroke.</t>
  </si>
  <si>
    <t>Gyakorlati jegy értékelése 1-5.</t>
  </si>
  <si>
    <t>Term grade evaluation 1 to 5.</t>
  </si>
  <si>
    <t>TÓTH Á. (2002): Úszás Oktatás. Print 17 Kft, SE. TSK, Budapest, ISBN: 963-7166-59-9
TÓTH ÁKOS(1997): Úszás Technika. Print 17 Kft, SE. TSK, Budapest, ISBN nélküli
TÓTH Á., SÓS CS., EGRESSY J. (2007): Úszás edzésmódszertan. Kara Viva Média Hollding, SE. TSK, Budapest, ISBN: 978-963-7619-76-2
KIRICSI J. (2002): Úszásoktatás kisiskolások számára. SE Testnevelési és Sporttudományi Kar, Budapest, ISBN: 963-430-080-4
KISS MIKLÓS (2005): A versenyúszás alapjainak oktatása. J.O.S. Budapest, ISBN: 963-86514-8-2
GRIEHRL, J., HAHN, M. (2005): Úszás. Cser Kiadó, Budapest
Úszás szabálykönyv
TÓTH Á. (2008): Az úszás tankönyve, Plantin-Print Eurotraus Kft., Budapest, ISBN: 978-963-7166-94-5</t>
  </si>
  <si>
    <t xml:space="preserve">Tudás:
Ismeri az úszás fogalmát, jelentőségét egészségügyi hatásait.  Ismeri az úszás alapvető biomechanikáját. Ismeri a vízhezszoktató gyakorlatokat és játékokat, vízbiztonsági gyakorlatokat.Ismeri a gyors-, mell,- és hátúszás technikai gyakorlatait. Tisztában ban az úszás egészségre kifejtett hatásaival.
Képes:
Képes leúszni 50 métert két úszásnemben a technikai követelményeknek megfelelően, szintidő nélkül. 
Képes legalább két úszásnemet oktatni.
Attitűd:
Tiszteletben tartja az emberi méltóságot és jogokat az úszás területen végzett munkája során.
Törekszik az élethosszig tartó és az élet egészére kiterjedő tanulásra.
Felelősség, autonómia:
Tudatosan képviseli az úszás szakterületének korszerű elméleteit és módszereit.
Minden esetben a fair play szellemében tevékenykedik, amivel mintát ad teljes környezetének.
</t>
  </si>
  <si>
    <t xml:space="preserve">Knowledge:
They know the concept of swimming, the importance of their health effects.You know the basic biomechanics of swimming.Familiar with water-based exercises and games, water safety exercises.You know the technical and practical exercises of freestyle, breaststroke and backstroke. You know the effects of swimming on health.
Ability:
Be able to swim 50 meters in both swimming technique according to technical requirements, without time.
Capable teach the swimming technics. 
In all cases, he works in the spirit of fair play.
Attitude:
It respects human dignity and rights in the field of swimming.
It strives for lifelong learning and covering the whole of life learning.
Responsibility, autonomy: 
Consciously represents the modern theory and methods of swimming, which giving a sample for your entire environment.
</t>
  </si>
  <si>
    <t>A tantárgy szakmai tartalma:
Belgyógyászati kategóriák, különös tekintettel a népbetegségnek tekinthető obesitasra és asztma bronchialéra. Terhelés a gyógytestnevelésben. A relaxáció alkalmazásának jelentősége. A sajátos fejlesztést igénylő (fogyatékkal, krónikus betegségekkel élő, testi fejlődésükben lemaradó, elhízott) tanulók, hallgatók és felnőttek pszichoszomatikus fejlesztésének speciális ismeretei, a prevenció kérdései.</t>
  </si>
  <si>
    <t>Professional content of the course:
Internal deseases, mainly obesity and bronchial asthma. Physical trainig in the Adapted Physical Education. Effect on relaxation excercises. Special knoledges about psychosomatic developement of special developement requiring schoolchildren, students and adults.</t>
  </si>
  <si>
    <t>Házi dolgozat. Gyógytestnevelési gyakorlatok vezetése. Félévközi zh.Vizsga értékelése 1-5-ig</t>
  </si>
  <si>
    <t>CSIDER T. (2002): Az iskolai gyógytestnevelés gyakorlati és mozgás elemzése. SE Testnevelési és Sporttudományi Kar, Budapest, 156. 
JÜRGEN, F (2002): 100 jó ötlet Gerincpanaszokkal küszködőknek. Golden Book Kiadó, Budapest, 212. ISBN: 9789639275270. 
PAPNÉ G. ZS. (2005): A szék. Tartásjavító gyakorlatok. Flaccus Kiadó, Budapest, 102. ISBN: 963941238. 
SZENDRŐI M. (szerk.) (2006): Ortopédia. Semmelweis Kiadó, Budapest, 416. ISBN:963-9214-65-5. 
GYÓGYTESTNEVELÉS A GYERMEKEKÉRT ORSZÁGOS EGYESÜLET (2004): Általános testtartásjavító gyakorlatok gyűjteménye. Flaccus Kiadó, Budapest, 157. ISBN:963-9214-65-5. 
PETRÁNYI GY. (szerk.) (1989): Belgyógyászat. Medicina Kiadó, Budapest, 455. ISBN : 963-241-750 x</t>
  </si>
  <si>
    <t xml:space="preserve">Tudás:
A hallgató a kurzus teljesítése után ismeri a belgyógyászati kategóriákat, különös tekintettel a népbetegségnek tekinthető obesitasra és asztma bronchialéra. Ismeri a terhelés lehetőségét a gyógytestnevelésben. Ismeretekkel rendelkezikik a   relaxáció alkalmazásának jelentőségéről. Ismeri a  sajátos fejlesztést igénylő (fogyatékkal, krónikus betegségekkel élő, testi fejlődésükben lemaradó, elhízott) tanulók, hallgatók és felnőttek pszichoszomatikus fejlesztésének speciális lehetőségeit, a prevenció kérdéseit.
A hallgató a tantárgy teljesítése után képes lesz olyan prevenciós feladatok és játékok összeállítására, melyek segítségével megteremthető az egészséges életmód alapja. Tudja felismerni a kezdődő és már kialakult belgyógyászati elváltozásokat. Alternatívákat tudjon javasolni a problémák kezelésére, illetve megoldására. Ismeri az együttműködés lehetőségeit a szakorvosokkal, gyógytestnevelőkkel, szülőkkel.
Képes: 
A hallgató a tantárgy teljesítése után képes lesz olyan prevenciós feladatok és játékok összeállítására, melyek segítségével megteremthető az egészséges életmód alapja. Tudja felismerni a kezdődő és már kialakult belgyógyászati elváltozásokat. Alternatívákat tudjon javasolni a problémák kezelésére, illetve megoldására. Ismerje az együttműködés lehetőségeit a szakorvosokkal, gyógytestnevelőkkel, szülőkkel. Képes lesz a betegséghez adaptált gyakorlatok tervezésére és gyógytestnevelés óra tartására.
Attitüd:
Tiszteletben tartja az emberi méltóságot és jogokat a gyógytestnevelés területen végzett munkája során.
Törekszik az élethosszig tartó és az élet egészére kiterjedő tanulásra.
Törekszik az elméleti és gyakorlati ismeretek minél teljeskörűbb elsajátítására, fontosnak tartja ismeretei bővítését és továbbadását.  
Felelősség, autonómia:
Tudatosan képviseli a gyógytestnevelés szakterületének korszerű elméleteit és módszereit.
Felelősen és önállóan végzi feladatait, képes az önellenőrzésre  , objektíven irányítja és értékeli mások munkáját. 
</t>
  </si>
  <si>
    <t xml:space="preserve">Knowledge:
After course the students have the knolwledges to plan prevention exercises and games which secure the basic of the healthy lifestyle. They know the internal deseases, mainly obesity and broncial asthma. They have information about aims of relaxation exercises.They have knowledges the alternative option the treatment and solution of the prolems. They know the cooperative technics the specialist, adapted physical education teacher and the parents.
Ability:
After course they  have the skills help the children take prevention exercises and games which secure the basic of the healthy lifestyle. Students are able to recognize the internal deseases. Students are able to take the alternative option the treatment and solution of the prolems. Students are able to plan adapted exercises and keep Adapted Physical Education lessons.
Attitude:
It respects human dignity and rights in the field of Adapted Physical Education.
It strives for lifelong learning and covering the whole of life learning.
Students strive to acquire theoretical and practical knowledge as comprehensively as possible, they consider it important to extend and pass on their knowledge. 
Responsibility, autonomy:
They carry out their duties with responsibility and independently, they are capable of self-check, they objectively guide and evaluate the work of others.
Consciously represents the modern theory and methods of Adapted Physical Education, which giving a sample for your entire environment.
</t>
  </si>
  <si>
    <t>A tantárgy szakmai tartalma:
Az úszás élettani hatásai a szervezetre. A gyógyúszás jelentősége  a mozgatórendszeri és ortopédiai betegségek esetén. Gyógyúszás és speciális vízi gyakorlatok.</t>
  </si>
  <si>
    <t>Professional content of the course:
The physiological effects of swimming on the body. The significance of  swimming therapy in the case of orthopedic and internal deseases. Adapted and special water exercises.</t>
  </si>
  <si>
    <t>Knowledge:
Students know the beneficial effects of water on the body.  They know the special water and swimming  exercises in different deseases. Students understand and are able to use in practice the terminology and movement material of swimming therapy and adapted swimming  in possession of the acquired knowledge.They know the tools that can be used in water. 
Ability: 
Students are able to plan  and keep simming and aquatic exercises according to the diseases. 
Attitude: 
Students strive to acquire theoretical and practical knowledge as comprehensively as possible, they consider it important to extend and pass on their knowledge. 
Responsibility, autonomy:
They carry out their duties with responsibility and independently, they are capable of self-check, they objectively guide and evaluate the work of others.</t>
  </si>
  <si>
    <t>SOMOGYINÉ KUTI I. (1998): Gyógyúszás. Úszással a gerincfájdalmak megszüntetéséért. Flaccus Kiadó, Budapest, 90. ISBN: 9638578947.</t>
  </si>
  <si>
    <t xml:space="preserve">Tudás:
A hallgatók ismerik a víz jótékony hatásait a szervezetre. Ismerik a különböző elváltozások esetén alkalmazható úszó és vízi gyakorlatokat. A hallgató a megszerzett ismeretei birtokában érti és képes gyakorlatban alkalmazni a gyógyúszás és vízi gyakorlatok mozgásanyagát.  Ismerik a vízben használható eszközöket.
Képes: 
Képes megtervezni és vezetni úszó és vízi gyakorlatokat a betegségeknek megfelelően.
Attitűd: 
Törekszik az elméleti és gyakorlati ismeretek minél teljeskörűbb elsajátítására, fontosnak tartja ismeretei bővítését és továbbadását.     
Felelősség, autonómia: 
Felelősen és önállóan végzi feladatait, képes az önellenőrzésre  , objektíven irányítja és értékeli mások munkáját. </t>
  </si>
  <si>
    <t xml:space="preserve">KEREZSI E. (1979): Torna III.Sport Lap- és Könyvkiadó, Budapest. ISBN 9632530128     
HONFI L. (2011): Gimnasztika, Pécsi Tudományegyetem. ISBN 978-963-642-419-0     
METZING M. (2010): Gimnasztika, Semmelweis Egyetem Testnevelési és Sporttudományi Kar (TF), Budapest.  </t>
  </si>
  <si>
    <t>Dr. WENINGER Antal: Az idő partján Tankönyvkiadó Budapest 1988 ISBN:9631808807  
Kareen ZEBROFF: Jóga mindenkinek Magyar Könyvklub Budapest 1994 ISBN: 9638224924</t>
  </si>
  <si>
    <t>Tudás: 
A hallgató elsajátítja a Khatu pranam gyakorlatsort. Relaxációs és lazító gyakorlatokat tanul meg és alkalmaz.  
Képes:  
Megtervezni és levezetni foglalkozásokat a tudását alkalmazva, az életkori sajátosságoknak, és elváltozási formáknak megfelelően. 
Attitüd: 
Az együttes tevékenységben figyelmet fordít a lemaradók felzárkóztatására. 
Felelősség autonómia: 
Tevékenységét az elvárható szinten végzi mind a bemutatás, mind a foglalkoztatás közben.</t>
  </si>
  <si>
    <r>
      <t xml:space="preserve">Knowledge:
They know the main principles of the building of the human body.
They know the anatomical structure of the internal organs (cardiovascular system, respiratory, digestive system and urogenital system).
They know the structure of the nervous system and its main elements.
They know the structure of the motive system and the basic processes of motion control.
</t>
    </r>
    <r>
      <rPr>
        <sz val="9"/>
        <rFont val="Arial"/>
        <family val="2"/>
        <charset val="238"/>
      </rPr>
      <t xml:space="preserve">
Ability:</t>
    </r>
    <r>
      <rPr>
        <sz val="9"/>
        <color theme="1"/>
        <rFont val="Arial"/>
        <family val="2"/>
        <charset val="238"/>
      </rPr>
      <t xml:space="preserve">
They are able to take anatomical considerations when designing an activity.
They are able to judge the impact of a given activity on each organ system.
By doing so, it improves the efficiency of their own work and they are able to help other sports practitioners’ (physical education teachers, coaches, referees, sports organizers) work for example in the field of sports.
Attitude:
They have anatomical view of movement and adapted physical activity.
During their work, they pay attention the anatomical features.
Responsibility, autonomy: 
They enhance the participants and pay attention to their mistakes in the implementation of poorly executed movements.
They correct mistakes during participants' learning / practice process.
They pay attention to the health status of each group member in the compilation and implementation of the exercises.
</t>
    </r>
  </si>
  <si>
    <t xml:space="preserve">Knowledge:
Students know the structure of the human body, its main organ systems, their location and function.
Students know the structure of the muscular system and the basic processes of motion control.
Students know the possible basic malfunctions of the muscular and the main systems of the human body caused by physical activity.
Ability:
They are able to consider physiological aspects when designing an activity.
They have sufficient knowledge to solve load and adapted physical activity tasks.
They can apply the information of the fitness measurements in practice. 
Attitude:
They provide anatomy-physiological knowledge of motion and adapted physical activity.
They require continuous knowledge of life-related knowledge.
Responsibility, autonomy: 
They help students to improve their performance.
They are capable of designing various adapted physical education  and sporting tasks independently.
They responsible for avoiding accidents.
</t>
  </si>
  <si>
    <r>
      <t xml:space="preserve">Knowledge:
They can identify kinesiological principles to explain movement and analyse movement in anatomical terms
They understand the functional linkage of anatomy and motion.
They can Identify the nerve supply of selected muscles.
</t>
    </r>
    <r>
      <rPr>
        <sz val="9"/>
        <rFont val="Arial"/>
        <family val="2"/>
        <charset val="238"/>
      </rPr>
      <t>Ability:</t>
    </r>
    <r>
      <rPr>
        <sz val="9"/>
        <color theme="1"/>
        <rFont val="Arial"/>
        <family val="2"/>
        <charset val="238"/>
      </rPr>
      <t xml:space="preserve">
They are able to judge the impact of a given activity on each organ system.
By doing so, it improves the efficiency of their own work and they are able to help other sports practitioners’ (physical education teachers, coaches, referees, sports organizers) work for example in the field of sports.
Observe basic movements in the body related to articulations palpated in class (i.e. gait analysis) and identify difficulties in performing these movements as well as structures that might need to be stretched and/or strengthened to correct the imbalances.
Attitude:
During their work, they pay attention the anatomical features.
They promote effective working relationships with others that result in the achievement of goals.
Responsibility, autonomy: 
They enhance the participants and pay attention to their mistakes in the implementation of poorly executed movements.
They correct mistakes during participants' learning / practice process.
They pay attention to the health status of each group member in the compilation and implementation of the exercises.
 </t>
    </r>
  </si>
  <si>
    <r>
      <t xml:space="preserve">Knowledge:
Based on his knowledge, he has an overview of the role of the system of physiotherapy in the system of pharmacology, while reviewing the system of legal regulation in the field of physiotherapy. 
Ability:
It is able to plan the development of physiotherapy classes and the implementation of diagnosis by groups. 
Attitude:
It creates a positive attitude towards the students' tasks related to the performance of their duties, which teaches them to create equal opportunities for each other. During his duties, his work is characterized by responsibility and support. 
</t>
    </r>
    <r>
      <rPr>
        <sz val="9"/>
        <color rgb="FFFF0000"/>
        <rFont val="Arial"/>
        <family val="2"/>
        <charset val="238"/>
      </rPr>
      <t xml:space="preserve">
</t>
    </r>
    <r>
      <rPr>
        <sz val="9"/>
        <color theme="1"/>
        <rFont val="Arial"/>
        <family val="2"/>
        <charset val="238"/>
      </rPr>
      <t>Responsibility, autonomy:
There is a need for expanding and transferring the acquired knowledge while being able to evaluate the work of others and others</t>
    </r>
  </si>
  <si>
    <r>
      <t>A tantárgy szakmai tartalma:</t>
    </r>
    <r>
      <rPr>
        <b/>
        <sz val="9"/>
        <rFont val="Arial"/>
        <family val="2"/>
        <charset val="238"/>
      </rPr>
      <t xml:space="preserve">
Kézilabdázás:</t>
    </r>
    <r>
      <rPr>
        <sz val="9"/>
        <rFont val="Arial"/>
        <family val="2"/>
        <charset val="238"/>
      </rPr>
      <t xml:space="preserve"> A kézilabdázás nemzetközi, hazai története (eredete, fejlődési szakaszai), valamint játék- és versenyszabályai. Jegyzőkönyvvezetés. Sportjátékok oktatásának menete és utánpótlás rendszerének kiépítése. Korosztályos versenyeztetés (szivacskézilabdázás). A kézilabdázás szabadidős lehetőségei (pl. strandkézilabdázás). Mérkőzések statisztikai megfigyelése, elemzése. Labdás ügyességfejlesztés, a kézilabdázás oktatásánál felhasználható testnevelési játékok, valamint az előkészítő és rávezető gyakorlatok (kényszerítő helyzetek) szerepe és sportág specifikus alkalmazása. Az alapvető technikai elemek oktatása és taktikai vonatkozásainak megismerése.
</t>
    </r>
    <r>
      <rPr>
        <b/>
        <sz val="9"/>
        <rFont val="Arial"/>
        <family val="2"/>
        <charset val="238"/>
      </rPr>
      <t>Kosárlabdázás</t>
    </r>
    <r>
      <rPr>
        <sz val="9"/>
        <rFont val="Arial"/>
        <family val="2"/>
        <charset val="238"/>
      </rPr>
      <t xml:space="preserve">: A labdajátékok kialakulása és rövid történeti áttekintése hazai és nemzetközi vonatkozásban. A tárgy oktatásának kapcsolata más sportjátékok oktatásával.  A labda nélküli és labdás technika elemek sajátosságai. Támadási és védekezési feladatok: 1: 1, 2: 1, 2: 2, 3: 2, 3: 3 játékalapelemekben. Támadó és védő rendszerek a kosárlabdázásban.  </t>
    </r>
  </si>
  <si>
    <r>
      <t>A tantárgy szakmai tartalma:</t>
    </r>
    <r>
      <rPr>
        <b/>
        <sz val="9"/>
        <rFont val="Arial"/>
        <family val="2"/>
        <charset val="238"/>
      </rPr>
      <t xml:space="preserve">
Röplabda:</t>
    </r>
    <r>
      <rPr>
        <sz val="9"/>
        <rFont val="Arial"/>
        <family val="2"/>
        <charset val="238"/>
      </rPr>
      <t xml:space="preserve">A röplabdázás nemzetközi, hazai története (eredete, fejlődési szakaszai), valamint játék- és versenyszabályai. Jegyzőkönyvvezetés. Sportjátékok oktatásának menete és utánpótlás rendszerének kiépítése (korosztályos versenyeztetés). A röplabdázás szabadidős formái (pl. strandröplabda, mixröplabda). A röplabdázás oktatásánál felhasználható testnevelési játékok, valamint az előkészítő és rávezető gyakorlatok (kényszerítő helyzetek) sportág specifikus alkalmazása. Az alapvető technikai elemek.
</t>
    </r>
    <r>
      <rPr>
        <b/>
        <sz val="9"/>
        <rFont val="Arial"/>
        <family val="2"/>
        <charset val="238"/>
      </rPr>
      <t xml:space="preserve">Labdarúgás: </t>
    </r>
    <r>
      <rPr>
        <sz val="9"/>
        <rFont val="Arial"/>
        <family val="2"/>
        <charset val="238"/>
      </rPr>
      <t xml:space="preserve">A labdajátékok kialakulása és rövid történeti áttekintése hazai és nemzetközi vonatkozásban. A tárgy oktatásának kapcsolata más sportjátékok oktatásával. A labda nélküli és labdás technika elemek sajátosságai. Támadási és védekezési feladatok: 1: 1-től az 5: 2 elleni játékig. A gyakorló játékok szerepe a játék kialakításában. A játékrendszerek a labdarúgásban, játékszabályok ismerete. </t>
    </r>
  </si>
  <si>
    <r>
      <t>Professional content of course:</t>
    </r>
    <r>
      <rPr>
        <b/>
        <sz val="9"/>
        <rFont val="Arial"/>
        <family val="2"/>
        <charset val="238"/>
      </rPr>
      <t xml:space="preserve">
Volleyball:</t>
    </r>
    <r>
      <rPr>
        <sz val="9"/>
        <rFont val="Arial"/>
        <family val="2"/>
        <charset val="238"/>
      </rPr>
      <t xml:space="preserve"> History of volleyball - domestic as well as international. Rules and keeping the records. Process of instructing the sport games. Junior players system. Free-time forms of handball (e.g. beach volleyball). Statistical observation and investigation of volleyball games. Volleyball-specific application of preparatory and warm-up exercises. The aim of the course is to get to know the up-to-date theory and practice of volleyball, as well as the basic methodology of instructing volleyball. Students also should be familiar with organizing games, championships and basic trainer tasks.
</t>
    </r>
    <r>
      <rPr>
        <b/>
        <sz val="9"/>
        <rFont val="Arial"/>
        <family val="2"/>
        <charset val="238"/>
      </rPr>
      <t>Football:</t>
    </r>
    <r>
      <rPr>
        <sz val="9"/>
        <rFont val="Arial"/>
        <family val="2"/>
        <charset val="238"/>
      </rPr>
      <t xml:space="preserve"> Brief history of ball games - domestic as well as international. The relation of teaching this subject to other branch of sports. Football: Attack and defense exercises: games from 1:1 up to 5:2. Playing systems in football. The aim of the course is to get to know the up-to-date theory and practise of ball games, as well as the importance of the national league systems within the ball games.</t>
    </r>
  </si>
  <si>
    <r>
      <rPr>
        <b/>
        <sz val="9"/>
        <color indexed="8"/>
        <rFont val="Arial"/>
        <family val="2"/>
        <charset val="238"/>
      </rPr>
      <t xml:space="preserve">Röplabda:  </t>
    </r>
    <r>
      <rPr>
        <sz val="9"/>
        <color indexed="8"/>
        <rFont val="Arial"/>
        <family val="2"/>
        <charset val="238"/>
      </rPr>
      <t xml:space="preserve">                                                                                          
BACHMANN, E., BACHMANN M. (2001): 1005 röplabda játék és gyakorlat. Dialóg Campus Kiadó, Budapest- Pécs, 344. 
GARAMVÖLGYI M. (1996): A röplabdázás technikája és taktikája. MTE, Budapest, 191. 
KRÖGER, Ch.- ROTH, K. (2002): Labdaiskola. Gyakorlatok, ötletek technikák. Dialóg Campus Kiadó, Budapest – Pécs, 206. 
MAGYAR RÖPLABDA SZÖVETSÉG (2013): A röplabda játék - és versenyszabályok
RIGLER E., KOLTAI M. (2001): Gyakorlatgyűjtemény a röplabda iskolai oktatásához. TF, Budapest, 179.
</t>
    </r>
    <r>
      <rPr>
        <b/>
        <sz val="9"/>
        <color indexed="8"/>
        <rFont val="Arial"/>
        <family val="2"/>
        <charset val="238"/>
      </rPr>
      <t>Labdarúgás:</t>
    </r>
    <r>
      <rPr>
        <sz val="9"/>
        <color indexed="8"/>
        <rFont val="Arial"/>
        <family val="2"/>
        <charset val="238"/>
      </rPr>
      <t xml:space="preserve">                                                                                                         
A Labdarúgás játékszabályai 2016/17
BICSKEI B. (1997): Utánpótláskorú labdarúgók felkészítése. Aréna 2000- Sportfutár. Budapest. 330.
BOTH J. (1999):  A futball egy nagy játék. I-III. kötet. Both és Társa BT. Kiadó, Budapest- Herminamező.
BUCHER W. (2012): 1009 labdarúgás játék és gyakorlat. Dialóg Campus Kiadó.
CSANÁDI Á. (1978): Labdarúgás I-III. Sport. Budapest. 
GÖTL B. (2002): Labdarúgás, lépésről lépésre. Magyar Sporttudományi Társaság, Budapest.
WILSON J. (2014): Futballforradalmak. Akadémia Kiadó, Budapest.
</t>
    </r>
  </si>
  <si>
    <t>GÁRDOS MAGDA - MÓNUS ANDRÁS: Gyógytestnevelés, Budapest 2004? 15/2013. (II.26.) 
EMMI rendelet a pedagógiai szakszolgálati intézmények működéséről
http://net.jogtar.hu/jr/gen/hjegy_doc.cgi?docid=A1300015.
EMMI; 2011. CXC. törvény a köznevelésről
http://net.jogtar.hu/jr/gen/hjegy_doc.cgi?docid=A1100190.TV; 
ANDRÁSNÉ Telek Judit (1994): Gyógytestnevelés. Művelődési és Közoktatási Minisztérium, Bp.</t>
  </si>
  <si>
    <r>
      <t xml:space="preserve">A kurzus teljes ismeretanyagának áttanulmányozása után  a hallgató áttekintéssel rendelkezik a belgyógyászat alapjairól, a gyermekkori belgyógyászati megbetegségekről.Olyan tudásra tesz szert,amelyet használni tud  preventív és gyógyító feladatai ellátása közben. 
</t>
    </r>
    <r>
      <rPr>
        <sz val="9"/>
        <rFont val="Arial"/>
        <family val="2"/>
        <charset val="238"/>
      </rPr>
      <t xml:space="preserve">Tudás:
Birtokában van a gyermekek egészséges fejlődését megalapozó belgyógyászati ismereteknek.Ismeri a gyermekek jellegzetes belgyógyászati betegségeit. 
Képes:
Belgyógyászati ismereteit a gyermekek egyéni sajátosságainak figyelembevételével alkalmazza.  Képes olyan  mozgás program megtervezésére, amely segít az egészségi állapot visszaállításában. A gyakorlatban megvalósítani képes megszerzett elméleti ismereteit.
Attitűd:
Elkötelezett a gyerekek egészségfejlesztése iránt. Empátiával rendelkezik a betegségek tüneteinek időben való észlelésére, és az orvoshoz fordulás szükségességének felismerésére, ezzel is elősegítve a  gyermekek harmonikus és komplex személyiség kibontakoztatását.
Felelősség, autonómia:
Felelősséget érez belgyógyászati ismereteinek bővítésére. Munkájában önálló döntéseket hoz.                                                                                        </t>
    </r>
  </si>
  <si>
    <t xml:space="preserve">Tudás:
A hallgató a tantárgy teljesítése után legyen képes olyan feladatok és játékok összeállítására, melyek segítségével megteremthető az egészséges életmód alapja.
Képes: 
Tudja felismerni a kezdődő és már kialakult mozgásszervi elváltozásokat. Alternatívákat tudjon javasolni a problémák kezelésére, illetve megoldására. Ismerje az együttműködés lehetőségeit a szakorvosokkal, szülőkkel. 
Attitűd:
Képes legyen a testnevelési és népi játékok mozgásanyagának elsajátításából adódó nehézségeknek a tanulók által történő elfogadtatására. 
Felelősség, autonómia:
A fejlesztési alapelvek ismerete és alkalmazása alapján ismerje fel a betegségtipusokat, törekedjen a diferenciált képességfejlesztésre. </t>
  </si>
  <si>
    <t>Knowledge:
After completing the course, the student should be able to compile tasks and games that can be used to create a healthy lifestyle. 
Ability:
They can recognize the developing and already developed locomotive deformities. Suggest alternatives to handle or resolve problems. Learn the possibilities of co-operation with specialists and parents. 
Attitude:
Be able to help students cope with the difficulties of acquiring the excercise material for physical education and folk games. 
Responsibility, autonomy: 
Understand the disease types by knowing and applying the development principles, striving for different skills expansion.</t>
  </si>
  <si>
    <t xml:space="preserve">After studying all the subjects of this course the sudent has overall knowledge of the fundamentals of internal medicine and paediatric internal medicine diseases. Acquires such knowledge that can be used in prevention and therapy.                                                                                                           
Knowledge:
The student has internal medicine knowledge that is fundamental for children's healthy physical development. Knows the specific paediatric internal medicine diseases.                                                                                                                                                     
Ability:
The student uses internal medicine knowledge considering children's individualities. The student is able to put such exercise plan together that is suitable for restoring health and capable to put theoretical knowledge into practice.                                                                                                                            
Attitude:
The student strives for children's health development. Has the ability to recognize symptoms in time and the necessity of medical treatment that helps children to have a harmonic and complex personality.                                                                                                                                                   
Responsibility, autonomy:
The student takes responsibility for the extension of internal medicine knowledge and makes her/his own decisions. </t>
  </si>
  <si>
    <t>PAPPNÉ GAZDAG Zsuzsanna (2005): Játszunk gyógyító tornát! Flaccus kiadó   
PÁSZTORY Attila - RÁKOS Etelka (1998): Sportjájékok I. - Iskolai és népi játékok   Nemzeti Tankönyvkiadó,</t>
  </si>
  <si>
    <t>Two in-class test with a minimum passing rate of 60%. Exam grade rating: 1-5</t>
  </si>
  <si>
    <t>Két zárthelyi dolgozat 60%-os teljesítése. Vizsga értékelése 1-5-ig.</t>
  </si>
  <si>
    <t>Félév végi zárthelyi dolgozat 60%-os teljesítése.  Vizsga értékelése 1-5-ig.</t>
  </si>
  <si>
    <t>Two in-class test with a minimum passing rate of 60%.  Exam grade rating: 1-5</t>
  </si>
  <si>
    <t>End-term test with a minimum passing grade of 60%. Exam grade rating: 1-5.</t>
  </si>
  <si>
    <t>Szak neve: Gyógytestnevelés az óvodában, iskolában szakterületen pedagógus-szakvizsgára felkészítő szakirányú továbbképzési szak</t>
  </si>
  <si>
    <t>Homework assignments. Keep Adapted Physical Education exercises. Mid-term exam. Exam grade rating: 1-5</t>
  </si>
  <si>
    <t>Professional content of the course:
The student knows the basic concepts, vocabulary, movement material and the wide range of application possibilities of gymnastics. He/she is able to practice his / her methodological knowledge in practice, practice series or exercises and exercise material for gymnastics and gymnastics to improve fitness, coordination skills and joint mobility.</t>
  </si>
  <si>
    <t>Gymnastics</t>
  </si>
  <si>
    <t>Knowledge: 
The student understands and is able to practice the vocabulary and movement material of the gymnastics  in possession of the acquired knowledge. 
Ability: 
He/she can design and execute the practice of gymnastics. 
Attitude: 
The student  acquires the theoretical and practical knowledge as comprehensively as possible, he/she considers it important to extend and disseminate its knowledge. 
Responsibility, autonomy:
He/she carries out its responsibilities and independently, he/she is capable of self-control, objectively guides and evaluates the work of others.</t>
  </si>
  <si>
    <t>Practical report, refereeing, theoretical knowledge</t>
  </si>
  <si>
    <t>Gyakorlati beszámoló, játékvezetés, elméleti ismeret</t>
  </si>
  <si>
    <t>End-term test with a minimum passing grade of 60%. Exam grade rating: 1-5</t>
  </si>
  <si>
    <t xml:space="preserve"> In-class tests, a home assignment</t>
  </si>
  <si>
    <t>Gyakorlati jegy értékelése 1-5-ig. 
 Házi dolgozatok elkészítése, zárthelyi dolgozatok 50 %-os teljesítése.</t>
  </si>
  <si>
    <t>Zárthelyi dolgozat és egy otthoni házi feladat</t>
  </si>
  <si>
    <t>Theory and Methods of Adapted Physical Education I.</t>
  </si>
  <si>
    <t>Motor Learning and Development of Movement</t>
  </si>
  <si>
    <t>Inclusion in the Field of Physical Education and Folk Games, Physiotherapy Games</t>
  </si>
  <si>
    <t>Functional Anatomy</t>
  </si>
  <si>
    <t>Theory and Methods of Adapted Physical Education II.</t>
  </si>
  <si>
    <t>Swimming Exercises, Swimming Therapy</t>
  </si>
  <si>
    <t xml:space="preserve">Professional content of course:
Developed competences Theory.
Physical education in the science system
Physical education is developing and developing in the common contact area of healing (medicine) and physical education (sports and physical education). In a broader sense, it is part of body culture, physical education. In a narrower sense, physiotherapy is an independent subject, in which differentiated ability development according to disease types is based on a specific curriculum. The theoretical field of physiotherapy is directly related to pedagogy and psychology.
The legal regulation of the organizational and operational conditions of physical education
A 60/2003. (X.2.) ESZCsM (decree) on the professional minimum conditions for the provision of medical services on physiotherapy and physiotherapy. Its organizational care is provided below in the 2011 CXC. Act on National Public Education
The state of physical education in the education system
With special practice in physiotherapy, the changes can be improved, and can be repaired in many cases. It is regrettable that this special task was left out of the scope of the educational institutions after the entry into force of the 2013 legislation, and thus lost the acceptance and support of the schools by which the Hungaricum was honored.
The structure of the curative curriculum, the curriculum of the physiotherapy
Possibilities of specific tasks and movement materials according to diagnosis groups. Possibilities of using tools and hand tools for medicinal herbs.
Practice (5 hours)
The physiotherapy course as an independent subject, its task, its nature, its methodological structure
Special material; core subjects; additional material and the allocation of the annual frame. Preparation of the curriculum, timetable, number of hours, organization of various measurements, checks
The organizational, driving criteria and conditions of the medical school
Considerations and Arrangements for Choosing a Course Material. Types, content, structure of the watches
</t>
  </si>
  <si>
    <t>Autogenic Training, Relaxation, Yoga in Adapted Physical Education</t>
  </si>
  <si>
    <t xml:space="preserve">Lecture and Physiotherapy Organization and Leadership at School Course 
Description
</t>
  </si>
  <si>
    <t>Professional content of course:
The student  become familiar with the  purpose, structure, strengthening, stretching, mobilizing and enduring ability of functional physical exercise with different tools. Being able to compile and conduct a warm-up exercises functionally using his methodological knowledge. Understand the theoretical and practical knowledge of stretching.</t>
  </si>
  <si>
    <t xml:space="preserve">Tudás:
A hallgató a megszerzett ismeretei birtokában érti és képes gyakorlatban alkalmazni a funkcionális gimnasztika és a stretching  szaknyelvét, mozgásanyagát. 
Képes: 
Képes megtervezni egy bemelegítést  a gyakorlatok funkcionális hatása tükrében.
Attitűd: 
Törekszik az elméleti és gyakorlati ismeretek minél teljeskörűbb elsajátítására, fontosnak tartja ismeretei bővítését és továbbadását.     
Felelősség, autonómia: 
Felelősen és önállóan végzi feladatait, képes az önellenőrzésre, objektíven irányítja és értékeli mások munkáját. </t>
  </si>
  <si>
    <t>Knowledge: 
Students understand and are able to use in practice the terminology and movement material of functional physical exercise and stretching in possession of the acquired knowledge. 
Ability: 
Students are able to plan a warm-up in the light of the functional effect of the exercises. 
Attitude: 
Students strive to acquire theoretical and practical knowledge as comprehensively as possible, they consider it important to extend and pass on their knowledge. 
Responsibility, autonomy:
They carry out their duties with responsibility and independently, they are capable of self-check, they objectively guide and evaluate the work of others.</t>
  </si>
  <si>
    <r>
      <t xml:space="preserve">A kurzus teljes ismeretanyagának áttanulmányozása után a hallgató áttekintéssel rendelkezik az ortopédia alapjairól, a gyermekkori ortopédiai elváltozásokról és betegségekről. Olyan tudásra tesz szert, amelyet használni tud  preventív és gyógyító feladatai ellátása közben. 
</t>
    </r>
    <r>
      <rPr>
        <sz val="9"/>
        <rFont val="Arial"/>
        <family val="2"/>
        <charset val="238"/>
      </rPr>
      <t>Tudás:
Birtokában van a gyermekek egészséges fejlődését megalapozó ortopédiai ismereteknek.Ismeri a gyermekek jellegzetes ortopédiai elváltozásait. 
Képes:
Ortopédiai ismereteit a gyermekek egyéni sajátosságainak figyelembevételével alkalmazza.  Képes olyan mozgásanyag összeállítására, amely az ortopédiai elváltozásoknak megfelelő. A gyakorlatban megvalósítani képes megszerzett elméleti ismereteit.
Attitűd:
Elkötelezett a gyerekek egészségfejlesztése iránt. Empátiával rendelkezik a betegségek tüneteinek időben való észlelésére, és az orvoshoz fordulás szükségességének felismerésére. 
Felelősség, autonómia:
Felelősséget érez ortopédiai ismereteinek bővítésében. Önálló döntéseket hoz.</t>
    </r>
  </si>
  <si>
    <t xml:space="preserve">Tudás:
A hallgató a kurzus elvégzése után ismeri a prevenció fogalmát. Tisztában van a mozgásszervi elváltozások prevenciójának magyarországi longitudinális programjával.  (Gerincgyógyászati Társaság programja). Ismeri a  gyógytestnevelés helyét és  szerepét az iskolában. Ismeri a mozgásszervi elváltozások fajtáit és fokozatait, valamint az ellenjavallt gyakorlatformákat.
Ismerje az együttműködés lehetőségeit a szakorvosokkal, gyógytestnevelőkkel, szülőkkel.
Képes:
A hallgató a tantárgy teljesítése után képes lesz olyan prevenciós feladatok és játékok összeállítására, melyek segítségével megteremthető az egészséges életmód alapja. Képes felismerni a kezdődő és már kialakult mozgásszervi elváltozásokat. Képes alternatívákat javasolni a problémák kezelésére, illetve megoldására. Képes lesz a betegséghez adaptált gyakorlattervezésre és vezetésre.
Attitüd:
Tiszteletben tartja az emberi méltóságot és jogokat a gyógytestnevelés területen végzett munkája során.
Törekszik az élethosszig tartó és az élet egészére kiterjedő tanulásra.
Törekszik az elméleti és gyakorlati ismeretek minél teljeskörűbb elsajátítására, fontosnak tartja ismeretei bővítését és továbbadását.  
Felelősség, autonómia:
Tudatosan képviseli a gyógytestnevelés szakterületének korszerű elméleteit és módszereit.
Felelősen és önállóan végzi feladatait, képes az önellenőrzésre, objektíven irányítja és értékeli mások munkáját. 
</t>
  </si>
  <si>
    <t xml:space="preserve">Tudás:
A kurzus elvégzése után a hallgatók tudják értelmezni a mozgásfejlődést. Ismerik a mozgásfejlődés fogalmát, összetevőit. Ismerik a fejlődési modelleket, a fejlődéstan alaptételeit. Ismerik az életszakaszokat, és a motorikus fejlődés periódusait. Tisztában vannak az életszakaszok és a mozgásfejlődés kapcsolatával.
Képes:
A hallgatók képesek a kurzus elvégzése után a mozgástanulás összetevőinek felismerésére, az összetevők alapján a mozgások elemzésére. Képesek a különböző életszakaszokra jellemző mozgásfejlődési fázisok felismerésére. 
Attitüd:
Tiszteletben tartja az emberi méltóságot és jogokat a mozgástanulás és mozgásfejlődés területen végzett munkája során.
Törekszik az élethosszig tartó és az élet egészére kiterjedő tanulásra.
Törekszik az elméleti és gyakorlati ismeretek minél teljeskörűbb elsajátítására, fontosnak tartja ismeretei bővítését és továbbadását.  
Felelősség, autonómia:
Tudatosan képviseli a mozgástanulás és mozgásfejlődés szakterületének korszerű elméleteit és módszereit.
Felelősen és önállóan végzi feladatait, képes az önellenőrzésre  , objektíven irányítja és értékeli mások munkáját. 
</t>
  </si>
  <si>
    <t>Sportjátékok I. (röplabda, labdarúgás)</t>
  </si>
  <si>
    <t>Sport Games I. (Volleyball, Soccer)</t>
  </si>
  <si>
    <t>Sportjátékok II. (kosárlabda, kézilabda)</t>
  </si>
  <si>
    <t>Sport Games II. (Basketball, Handball)</t>
  </si>
  <si>
    <t>A tantárgy szakmai tartalma:
A gyógytestnevelés a tudomány rendszerében
A gyógytestnevelés a gyógyítás (orvostudomány) és a testnevelés (sport- és testnevelés-tudomány) közös érintkezési területén alakult ki és fejlődik tovább. Tágabb értelemben a testkultúra, a testnevelés-tudomány része. Szűkebb értelemben a gyógytestnevelés önálló tantárgy, amelyben betegségtípusok szerinti differenciált képességfejlesztés folyik meghatározott tanterv szerint. A gyógytestnevelés elméleti területen közvetlen kapcsolatban van a pedagógiával, és a pszichológiával.
A gyógytestnevelés szervezési és működési feltételeinek jogi szabályozása
A 60/2003. (X.2.) ESzCsM rendelet az egészségügyi szolgáltatások nyújtásához szükséges szakmai minimumfeltételekről a gyógytornáról és a gyógytornászról. Szervezési ellátásáról az alábbiakban rendelkezik a 2011. évi CXC. törvény a nemzeti köznevelésről
A gyógytestnevelés helyzete az oktatás rendszerében
A gyógytestnevelési foglalkozásokon végzett speciális gyakorlatanyaggal az elváltozások javíthatók, sok esetben helyre is állíthatók. Sajnálatos, hogy ez a speciális feladatellátás a 2013. évi jogi szabályozás hatálybalépését követően kikerült a nevelési-oktatási intézmények hatásköréből, ezzel együtt elvesztette az iskolák általi elfogadottságot, támogatottságot, amivel a „hungarikum” megtisztelő minősítést megszerezte.
A gyógytestnevelés tanterv felépítése, a gyógytestnevelési tanmenet
Sajátos feladatok és mozgásanyagok diagnózis-csoportok szerinti lehetőségei. A gyógytestneveléshez szükséges eszközök, kéziszerek használatának lehetőségei.
A gyógytestnevelés óra, mint önálló tantárgy, feladata, jellege, módszertani felépítése
Speciális anyag; törzsanyag; kiegészítő anyag és az évi órakeret felosztása. A tanmenet készítésének előmunkálatai, órarend, óraszám, különböző mérések, ellenőrzések megszervezése
A gyógytestnevelés óra szervezési, vezetési kritériumai, feltételei
Tananyag kiválasztásának szempontjai és elrendezése. Az órák típusai, tartalma, szerkezete.</t>
  </si>
  <si>
    <t xml:space="preserve">Tudás:
A hallgató a megszerzett ismeretei birtokában érti és képes gyakorlatban alkalmazni a gimnasztika  szaknyelvét, mozgásanyagát. 
Képes: 
Képes megtervezni és végrehajtani a gimnasztika gyakorlatanyagát. 
Attitűd: 
Törekszik az elméleti és gyakorlati ismeretek minél teljeskörűbb elsajátítására, fontosnak tartja ismeretei bővítését és továbbadását.     
Felelősség, autonómia: 
Felelősen és önállóan végzi feladatait, képes az önellenőrzésre, objektíven irányítja és értékeli mások munkáját. </t>
  </si>
  <si>
    <t>A tantárgy szakmai tartalma:
A funkcionális anatómia a humán anatómia alapvető strukturális ismereteit használja fel a mozgásszervi struktúrák funkcionális jelentőségének megértéshez (a mechanikai tulajdonságok és a funkcionális jellemzők tekintetében). Továbbá a normális funkció, működés mellett tárgyalja az adaptáció mechanizmusait, a gyakori sérüléseket, a diszfunkció területeit és a rehabilitációt.</t>
  </si>
  <si>
    <t xml:space="preserve">TARSOLY E. (2010): Funkcionális anatómia, Medicina Könyvkiadó zRT, Budapest (248 o) ISBN szám:978 963 226 248 2
SZENTÁGOTHAI J, RÉTHELYI M (2006, 2013, 2014): Funkcionális anatómia I-III. Medicina Könyvkiadó ZRT, Budapest, ISBN: 9789632264653 (706 o.); ISBN: 9789632264653 (728 o.); ISBN: 9632425642 (2082 o.)
</t>
  </si>
  <si>
    <r>
      <t xml:space="preserve">A tantárgy szakmai tartalma:
A tantárgy oktatási programjának célja, hogy a hallgatók ismerjék meg a gyermekkor belgyógyászati megbetegedéseit. Ismereteket szerezzenek a belgyógyászati betegségek okairól, kezelési módszereiről, és ezek birtokában tájékozottakká váljanak a gyermekkori belgyógyászati betegségek megelőzésében.
</t>
    </r>
    <r>
      <rPr>
        <b/>
        <sz val="9"/>
        <rFont val="Arial"/>
        <family val="2"/>
        <charset val="238"/>
      </rPr>
      <t xml:space="preserve">Elsajátítandó ismeretanyag: </t>
    </r>
    <r>
      <rPr>
        <sz val="9"/>
        <rFont val="Arial"/>
        <family val="2"/>
        <charset val="238"/>
      </rPr>
      <t xml:space="preserve">
Bevezetés a belgyógyászat tanulásába. A belgyógyászat tárgya, felosztása. A belgyógyászat vizsgálómódszerei. A szív veleszületett és szerzett rendellenességei. A vérképzőrendszer megbetegedései. A légzőrendszer betegségei. Az emésztés szervrendszerének megbetegedései. Az anyagcsere betegségei.  A vizeletkiválasztó és elvezető rendszer elváltozásai. A belső elválasztású mirigyek szervrendszerének megbetegedései. Az idegrendszer és az érzékszervek elváltozásai. </t>
    </r>
    <r>
      <rPr>
        <sz val="11"/>
        <rFont val="Arial"/>
        <family val="2"/>
        <charset val="238"/>
      </rPr>
      <t xml:space="preserve">
</t>
    </r>
  </si>
  <si>
    <t xml:space="preserve">A tantárgy szakmai tartalma:
A hallgató ismerje meg a  funkcionális gimnasztika célját, szerkezeti felépítését, erősítő,  nyújtó,  mobilizáló  és állóképességet fejlesztő hatását a különböző eszközökkel.  Képes legyen módszertani ismereteinek alkalmazásával funkcionálisan egy bemelegítő  gyakorlatsort összeállítani és levezetni. Tisztában legyen a stretching elméleti és gyakorlati ismereteivel. </t>
  </si>
  <si>
    <t xml:space="preserve">OETTINGER B., OETTINGER T.(2002): Funkcionális Gimnasztika. Dialog Campus Kiadó. Budapest. 180 p.,  ISBN : 9639310204                                          
BOYLE M., (2014): Funkcionális edzés mesterfokon. Jaffa Kiadó és Kereskedelmi KFT. 392 p., ISBN:9786155418983                                     
STERAD D. (2004): Stretching. Cser Könyvkiadó és Kereskedelmi Kft. 126 p., ISBN:9789639560079                                                                                                                                 </t>
  </si>
  <si>
    <t>GY1101</t>
  </si>
  <si>
    <t>GY1102</t>
  </si>
  <si>
    <t>GY1103</t>
  </si>
  <si>
    <t>GY1104</t>
  </si>
  <si>
    <t>GY1105</t>
  </si>
  <si>
    <t>GY1106</t>
  </si>
  <si>
    <t>GY1107</t>
  </si>
  <si>
    <t>GY1108</t>
  </si>
  <si>
    <t>GY2110</t>
  </si>
  <si>
    <t>GY2111</t>
  </si>
  <si>
    <t>GY2112</t>
  </si>
  <si>
    <t>GY2113</t>
  </si>
  <si>
    <t>GY2114</t>
  </si>
  <si>
    <t>GY2115</t>
  </si>
  <si>
    <t>GY2116</t>
  </si>
  <si>
    <t>GY2117</t>
  </si>
  <si>
    <t>UPX1101</t>
  </si>
  <si>
    <t>UPX1107</t>
  </si>
  <si>
    <t>Közigazgatási alapismeretek</t>
  </si>
  <si>
    <t>Tanügyigazgatási és jogi ismeretek</t>
  </si>
  <si>
    <t>Államháztartási ismeretek</t>
  </si>
  <si>
    <t>Minőségfejlesztés, minősítés</t>
  </si>
  <si>
    <t>Alkalmazott vezetéselmélet</t>
  </si>
  <si>
    <t>Európai Uniós ismeretek</t>
  </si>
  <si>
    <t>Befogadó pedagógia: az integráció és szegregáció kérdései</t>
  </si>
  <si>
    <t>Pedagógiai és andragógiai kutatások módszertana</t>
  </si>
  <si>
    <t>Szervezetfejlesztés, kapcsolatrendszerek az iskolában, óvodában</t>
  </si>
  <si>
    <t xml:space="preserve">Pedagógusszerepek, a pedagógusmunka etikája </t>
  </si>
  <si>
    <t>Differenciálás pedagógiája</t>
  </si>
  <si>
    <t>Pedagógiai kommunikáció: technikák, eljárások</t>
  </si>
  <si>
    <t>Mentálhigiéné nevelési-oktatási intézményekben</t>
  </si>
  <si>
    <t>The Basics of Public Administration</t>
  </si>
  <si>
    <t>Educational Management and Legal Studies</t>
  </si>
  <si>
    <t>Public Finance</t>
  </si>
  <si>
    <t>Quality Improvement and Qualification</t>
  </si>
  <si>
    <t>Applied Leadership Theories</t>
  </si>
  <si>
    <t>EU Studies</t>
  </si>
  <si>
    <t xml:space="preserve">Inclusive Pedagogy: Issues of Integration and Segregation  </t>
  </si>
  <si>
    <t>Research Methodolgy of Pedagogy and Andragogy</t>
  </si>
  <si>
    <t>Organisational Development, Relationship Systems at Schools and Kindergartens</t>
  </si>
  <si>
    <t>Pedagogues’ Roles, the Work Ethics of Pedagogy</t>
  </si>
  <si>
    <t>Mental Health at Educational Institutions</t>
  </si>
  <si>
    <t>Képes eligazodni a nemzetközi viszonyok, különös tekintettel az európai viszonyok politikai és gazdasági folyamataiban. Képes a lokális, a nemzeti és az integráció nyújtotta közös európai érdekek és értékek felismerésére. Ismeri az Unió fogalomrendszerét, tud tájékozódni az intézmények rendszerében. Ismeri az alapvető jogi és eljárási szabályokat az Unióban történő munkavállaláshoz, az uniós szabadságjogok gyakorlásához. Ismeri az uniós közös politikákat és közösségi programokat, a pályázati lehetőségeket.</t>
  </si>
  <si>
    <t>A hallgatók ismerjék meg a társadalomtudományokban használatos vizsgálati és kutatási módszerek főbb típusait, alkalmazhatóságuk feltételeit, a hipotézisalkotás és vizsgálat alapvető szabályait és a kutatások etikai vonatkozás A hallgató érti és képviseli saját szakterülete, szaktudománya kritikai megközelítéseit, átlátja szakterülete legfontosabb problémáit, a nézőpontok közötti különbségeket, nyitott a problémák kutatáson alapuló megoldása iránt. A hallgató ismeri szakterülete etikai normáit és szabályait, s ezeket a szakmai feladatok ellátásában, az emberi kapcsolatokban és a kommunikációban egyaránt képes betartani.</t>
  </si>
  <si>
    <t>Competences: Able to understand and analyze the international (particularly European) economic and political environment. Knows about the definition of European Union, European institutions.Able to understand local, national and European interests and values. Knows legal rules about employment and human rights in the countries of European Union. Knows common policies, programs and subventions.</t>
  </si>
  <si>
    <t xml:space="preserve">Competences: It is to make students familiar with the main types of evaluation. Students are cquainted with the differences between the various research practices. The student understands and represents the critical approaches of his / her own field of expertise, his / her discipline, the most important problems of his / her field of expertise, the differences between viewpoints, and the open problem solving of problems. The student is familiar with the ethical standards and rules of his / her field of expertise, and he / she is able to observe the professional duties, human relationships and communication. 
</t>
  </si>
  <si>
    <t>a vizsgára bocsátásnak nincs különös feltétele</t>
  </si>
  <si>
    <t>egy db írásbeli vizsga minimum 51%-os teljesítése.</t>
  </si>
  <si>
    <t>egy házi dolgozat elkészítése</t>
  </si>
  <si>
    <t>vizsgára bocsátás feltétele: félév végi zárthelyi dolgozat 50%-os teljesítése</t>
  </si>
  <si>
    <t xml:space="preserve">A gyakorlati jegy megszerzésének feltétele: egy érzékenyítő foglalkozás tervezetének elkészítése. Az érzékenyítés témája lehet gyógypedagógiai vagy etnikai másság is. </t>
  </si>
  <si>
    <t>egy házi dolgozat,egy prezentáció elkészítése.</t>
  </si>
  <si>
    <t>esszé</t>
  </si>
  <si>
    <t xml:space="preserve">A gyakorlati jegy megszerzésének feltétele: egy iskolai konfliktus etikai szempontú elemzése (esszé).  </t>
  </si>
  <si>
    <t>Differenciált óraterv készítése, elemző , értékelő elméleti háttérrel</t>
  </si>
  <si>
    <t>Tanulmány készítészítése minimum 8-10 oldalban, konkrét kommunikációs helyzet alapján.</t>
  </si>
  <si>
    <t xml:space="preserve"> A félév végi zárthelyi dolgozat 50%-os teljesítése</t>
  </si>
  <si>
    <t>Admission to end term examination has no special prerequisites.</t>
  </si>
  <si>
    <t>a written exam with a minimum passing rate of 51%</t>
  </si>
  <si>
    <t>Home assignment</t>
  </si>
  <si>
    <t>requirement(s) for admission to examination: an end-term test with a minimum passing rate of 50%</t>
  </si>
  <si>
    <t xml:space="preserve">The prerequisite of term grade: Submitting a plan of a sensitising class offered to higher-form schoolchildren. The topic of sensitisation may be the difference originating from both disability and ethnicity. </t>
  </si>
  <si>
    <t>making a home assignment, a presentation.</t>
  </si>
  <si>
    <t>essay</t>
  </si>
  <si>
    <t xml:space="preserve">The prerequisite of term grade: an ethical analysis of a school conflict (essay). </t>
  </si>
  <si>
    <t>Differentiated lesson plan, analyst, evaluating, with theoretical background</t>
  </si>
  <si>
    <t>A study of at least 8-10 pages, based on a specific communicatoin situation.</t>
  </si>
  <si>
    <t>a test with a minimum passing rate of 50%</t>
  </si>
  <si>
    <t>GY1119</t>
  </si>
  <si>
    <t>GY1120</t>
  </si>
  <si>
    <t>GY1121</t>
  </si>
  <si>
    <t>GY1122</t>
  </si>
  <si>
    <t>GY1123</t>
  </si>
  <si>
    <t>GY2124</t>
  </si>
  <si>
    <t>GY2125</t>
  </si>
  <si>
    <t>GY2126</t>
  </si>
  <si>
    <t>GY2127</t>
  </si>
  <si>
    <t>GY2128</t>
  </si>
  <si>
    <t xml:space="preserve">A tantárgy szakmai tartalma:
A hallgató ismerje meg a gimnasztika  alapfogalmait, szaknyelvét, mozgásanyagát, ennek széleskörű differenciált alkalmazási lehetőségeit. Képes legyen módszertani ismereteinek alkalmazásával  gyakorlatvezetésre, gyakorlatsorozatok, ill. gyakorlatfüzérek szerkesztésére, valamint a gimnasztika és a torna mozgásanyagával a kondicionális, koordinációs képességek és az ízületi mozgékonyság fejlesztésére. </t>
  </si>
  <si>
    <t>A tantárgy szakmai tartalma:
A hallgató megérti a holisztikus egészségfelfogás jelentőségét. Relaxációs és hatha jóga elmeket tartalmazó gyakorlatokat sajátít el.</t>
  </si>
  <si>
    <t xml:space="preserve">A tantárgy szakmai tartalma:
A kurzus sikeres befejezésekor a hallgató átfogó képpel rendelkezik Magyarország alkotmányos alapjairól, a magyar közigazgatás felépítéséről, működéséről, a közigazgatási eljárás szabályairól a neveléshez, oktatáshoz kapcsolódó ügyekben. </t>
  </si>
  <si>
    <t xml:space="preserve">A tantárgy szakmai tartalma:
A köznevelési intézmény működése, önállósága. Az önállóság területei: szakmai, működési, személyzeti, munkaügyi, igazgatási önállóság. Az önálló működés dokumentumai. A tanulókkal összefüggő tanügyigazgatási feladatok: a gyermekek, tanulók jogai és kötelességei, óvodai, iskolai felvétel, óvodai, tanulói jogviszony, a hiányzások jogkövetkezményei, óvodai elhelyezés, tanulói jogviszony megszűnése. A köznevelési intézmények ügyvitele, ügyiratkezelése. Személyes adatok kezelése az intézményben. A jogrendszer kialakulása, főbb jellemzői. A jogi szabályozás szükségessége és formái a magyar közoktatás rendszerében. A jogalkalmazás és a jogorvoslati rendszer.   </t>
  </si>
  <si>
    <t>A tantárgy szakmai tartalma:
Az államháztartás szerepe, rendszere. Központi alrendszer, önkormányzati alrendszer. Állami bevételek, kiadások. A költségvetés egyenlege, államadósság. Főbb adónemek.</t>
  </si>
  <si>
    <t xml:space="preserve">A tantárgy szakmai tartalma:
Alapfogalmak értelmezése: minőség, hatékonyság, eredményesség, méltányosság, minőségbiztosítás, minőségfejlesztés, minőségirányítás, minőségmenedzsment. Iskolai minőség történeti kontextusban. Minőségfejlesztés nemzetközi kitekintésben. A mai közoktatási minőségfejlesztés három alappillére: szakértés-szaktanácsadás, tanfelügyelet, minősítési rendszer. A portfólió, lényege, tartalma, főbb követelményei. Karrierlehetőségek a köznevelésben. </t>
  </si>
  <si>
    <t xml:space="preserve">A tantárgy szakmai tartalma:
Általános vezetéselméleti ismeretek: vezetés, leadership, menedzsment, irányítás, igazgatás.  Vezetéselméleti irányzatok: klasszikus és mai irányzatok. Vezetés a köznevelés intézményeiben, vezetési funkciók: tervezés, szervezés, személyes vezetés, koordináció, ellenőrzés, értékelés. A vezetés eszközrendszere: a motiváció és a döntés. Vezetői képességek és szerepek. Vezetőtípusok: tulajdonságelméletek, stíluselméletek, személyiségközpontú elméletek, kontingencia elmélet, típuselméletek. A vezetési stílus.  </t>
  </si>
  <si>
    <t xml:space="preserve">A tantárgy szakmai tartalma:
A tantárgy célja, hogy megismertesse a hallgatókat az Európai Unió megalakulásának előzményeivel, az integráció folyamatával. Bemutassa az Uniót, mint a nemzetközi viszonyok fontos gazdasági és politikai szereplőjét. Az egységes Európa-gondolat politikai, gazdasági gyökerei, a kezdeti lépések. Az Európai Közösségek kialakulása. Nemzetközi gazdasági szereplőből nemzetközi politikai szervezetté válás folyamata. Maastricht, az Unió létrejötte. Az EU 7 fő intézménye. Európai Tanács, Európai Unió Tanács, Bizottság, Parlament, Bíróság, Számvevőszék, Központi Bank. Egyéb szervezetek, intézetek. Közös politikák, közösségi tevékenységek az Unióban. Uniós polgár fogalma, az Alapjogi Charta. Nyelvek, szimbólumok, a kultúrák sokszínűsége az Unióban. </t>
  </si>
  <si>
    <t>A tantárgy szakmai tartalma:
Az oktatási szegregáció típusai a mai Magyarországon. Az iskolai lemorzsolódás és a szegregáció viszonya. Az integrált nevelés-oktatás fajtái és szintjei. A pedagógusok felkészítése az integrációra. Az iskolai integráció hazai gyakorlatának megbicsaklásai (a jászladányi eset, a szögligeti iskola példája, a nyíregyházi integrációs per). Az inklúzió fogalma a pedagógiában. Az sikeres inklúzió feltételei. A pedagógusok közötti együttműködés az inkluzív iskolában.</t>
  </si>
  <si>
    <t>A tantárgy szakmai tartalma:
A tudományos kutatás jellemzői. A társadalom- és természettudományos kutatás sajátosságai. Primer kutatási információk gyűjtése. A kutatási információk gyűjtése mintavétellel. A szakirodalomkeresés módszerei, eszközei. Nyomtatott és elektronikus információforrások kezelése,értékelése. Andragógiai információforrások. Szakdolgozat, diplomamunka készítése. Témaválasztás, címadás nehézségei.Kutatási terv készítése. Az összegyűjtött szakirodalom feldolgozása. Az adatok kiértékelése. Hivatkozási szabályok. Mellékletek. Prezentáció készítése.</t>
  </si>
  <si>
    <t xml:space="preserve">A tantárgy szakmai tartalma:
Intézmény, intézményfejlesztés fogalma, különböző modelljei. Az intézményfejlesztés folyamata. 
A szervezet fogalma, struktúrája. Szervezeti kultúra fogalma. Szervezeti kultúra modellek. Az intézmény szervezeti kultúrájának leírása. Intézményi klíma, klíma-mérési technikák. Kapcsolatrendszerek az óvodában, iskolában.
</t>
  </si>
  <si>
    <t xml:space="preserve">A tantárgy szakmai tartalma: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 A kiterjesztett elvárásrendszerre épülő tanári szerepmegvalósítás eredményességét vizsgáló jelenkori kutatások, a pedagógusok szakmai énképének feltárására alkalmas módszerek. Kísérletek a pedagógusmunkával kapcsolatban megfogalmazható etikai elvárások rendszerezésére: pedagógusetikai kódexek a rendszerváltás óta eltelt időszakban.  Az egyes pedagógusetikai kódexekben körvonalazódó legfontosabb szabályok, a pedagógushivatás gyakorlása közben leggyakrabban felmerülő erkölcsi dilemmahelyzetek. </t>
  </si>
  <si>
    <t xml:space="preserve">A tantárgy szakmai tartalma:
- A mentálhigiéné fogalma, helye a tudományok rendszerében, szükségessége, története. A mentálhigiéné legfontosabb módszerei. A prevenció és a promóció fogalma, a két fogalom szemléletbeli különbsége. A mentálhigiéné laikus intézményei (támogató hálók, a család, és az önsegítő csoportok). A mentálhigiéné professzionális intézményei. A családi és intézményi, iskolai mentálhigiéné feladatai és módszerei.A segítők mentálhigiénés szükségletei – a burn- out szindróma.
</t>
  </si>
  <si>
    <t>A tantárgy szakmai tartalma:
A differenciálás pedagógiájának értelmezése, történeti beágyazottsága, megvalósításának irányzatai (adaptív oktatás), színterei, szervezési módjai és munkaformái. Az iskolai kudarc, lemorzsolódás nemzetközi kitekintésben. Esélylehetőség és megoldásmódjai (“második esély iskolái”). A differenciálás iskolai és tanórai formái. Motiváció és önszabályozó tanulás. Személyre szabott tanulási módok. Az IKT alkalmazási lehetőségei a differenciált tanulásszervezésben. A differenciált tanulásszervezés korszerű eljárásai a nemzetközi és a magyar gyakorlatban.</t>
  </si>
  <si>
    <r>
      <t>Professional content of the course:</t>
    </r>
    <r>
      <rPr>
        <b/>
        <sz val="9"/>
        <rFont val="Arial"/>
        <family val="2"/>
        <charset val="238"/>
      </rPr>
      <t xml:space="preserve">
Handball: </t>
    </r>
    <r>
      <rPr>
        <sz val="9"/>
        <rFont val="Arial"/>
        <family val="2"/>
        <charset val="238"/>
      </rPr>
      <t xml:space="preserve">History of handball - domestic as well as international. Rules and keeping the records. Process of instructing the sport games. Junior players system. Free-time forms of handball (e.g. beach handball). Statistical observation and investigation of handball games. Handball-specific application of preparatory and warm-up exercises. The aim of the course is to get to know the up-to-date theory and practice of handball, as well as the basic methodology of instructing handball. Students also should be familiar with organizing games, championships and basic trainer tasks.                 </t>
    </r>
    <r>
      <rPr>
        <b/>
        <sz val="9"/>
        <rFont val="Arial"/>
        <family val="2"/>
        <charset val="238"/>
      </rPr>
      <t xml:space="preserve">                                        Basketball:</t>
    </r>
    <r>
      <rPr>
        <sz val="9"/>
        <rFont val="Arial"/>
        <family val="2"/>
        <charset val="238"/>
      </rPr>
      <t xml:space="preserve"> Brief history of ball games - domestic as well as international. The relation of teaching this subject to other branch of sports. Basketball: Attack and defense exercises: in 1:1, 2:1, 2:2, 3:2, 3:3 game basic elements. Attack and defense systems in playing basketball. The aim of the course is to get to know the up-to-date theory and practise of ball games, as well as the importance of the national league systems within the ball games.</t>
    </r>
  </si>
  <si>
    <t>Professional content of the course:
The student understands the concept of holistic health. Relaxations and hatha yoga learns exercises with minds.</t>
  </si>
  <si>
    <t xml:space="preserve">Professional content of the course:
On successfully completing the course, students have a comprehensive view of the constitutional foundations of Hungary, the structure and function of Hungarian public administration, and the rules in administrative procedure related to education. </t>
  </si>
  <si>
    <t>Professional content of the course:
The functioning and independence of the institutes of public education. Fields of independence: professional, functional, staff, labour, administrative indepence. The documents of functioning independently. Educational management tasks related to schoolchildren: children's and schoolchildren' rights and obligations, admission to kindergarten and school, legal status as a kindergarten child or schoolchild; the legal consequences of absence; accommodation in kindergarten; termination of legal status as a schoolchild. Administration and document management in the institutions of public education. Managing personal data in the institution. The formation and main features of the legal system. The necessity and forms of the legal regulation in the Hungarian system of public education. The application of legal rules, and the system of the legal remedy.</t>
  </si>
  <si>
    <t>Professional content of the course:
The role and system of public finance. Central budgetary sub-system, the sub-system of local councils. Government revenues and expenditures. The budget balance, public debt. Main taxes.</t>
  </si>
  <si>
    <t>Professional content of the course:
Interpreting the basic concepts: quality, efficiency, effectiveness, equity, quality assurance, quality improvement, quality management. School quality in historical context. Quality improvement on international level. The three pillars of public education’s quality improvement today: expertise and counselling, school-inspection, qualifying system. Portfolio: its essence, content, main requirements. Career opportunities in public education.</t>
  </si>
  <si>
    <t>Professional content of the course:
General knowlegde regarding leadership theories: leadership, management, controlling, administration. Trends in leadership theory: classical and present trends. Leadership in institutions of public education, functions of leadership: planning, organising, personal leadership, co-ordination, checking, evaluation. The device system of leadership: motivation and decision. A leader's abilities and roles. Types of leaders: theories of features, style, personality-oriented theories, theories of contingency, theories of types. The manner of leading.</t>
  </si>
  <si>
    <t>Professional content of the course:
The objective of the lesson is to summarize the history of European Union: conditions of  its creation, process of integration.The lesson presents the European Union as a main economic and political actor of international environment.Economic and political sources and ideas of "Global Europe", first steps.Birth of European Communities. The transformation fromeconomic institution to political institution.Maastricht Treaty, creation of European Union, structure of the European Union.The 7 main institutions of the Union.European Council,Council of the European Union,Commission,Parlament, Court of the Justice of the Union,European Court of Auditors, Central Bank, other institutions.From the common market to the economic and monetary union,Common policies and actions.Definition of European citizen.Charter of Fundamental Rights. Diversity of languages, symbols and cultures in the European Union.</t>
  </si>
  <si>
    <t>Professional content of the course:
Types of educational segregation in present-day Hungary. The relation of drop-out and segregation. Types and levels of integrated education and teaching. Preparing teachers for integration. Anomalies of the practice of integration in schools in Hungary (the case of Jászladány, the example of Szögliget school, the suit over integration in Nyíregyháza. The concept of inclusion in pedagogy. The conditions of successful inclusion. Collaboration between teachers in inclusive schools.</t>
  </si>
  <si>
    <t>Professional content of the course:
Characteristics of scientific research.Social a nd natural science characteristics.Gathering primer research informations.Gathering information with sampling.Methods and tools in seeking special literature.Printed and electronic sources.Special literature in Andragogy.Making a thesis.Choose a theme.Difficulties in title.Making the thesis.Citation rules.Supplements.Making a presentation.</t>
  </si>
  <si>
    <t>Professional content of the course:
Institution, institution building concept, different models. The process of institution building.
The concept and structure of the organization. The concept of organizational culture. Organizational culture models. Description of the institution's organizational culture. Institutional climate, climate measurement techniques. Relay systems in nursery school.</t>
  </si>
  <si>
    <t>Professional content of the course:
The historical changes in pedagogical roles; the processes influencing the improvement of pedagogy; the early 21st century expansion of the expectations, demands and needs of the people using the school regarding the teachers. Pedagogues’ professiograms reacting to the new expectations and including the expanded repertoire of roles; the new role metaphors appearing in the relevant works. The present-day research examining the successfulness of realising the teachers’ roles based on the expanded system of expectations; methods fit for exploring the professional self-image of the pedagogues. Attempting to classify the ethical expectations regarding the pedagogical work: codes of pedagogical ethics since the change of regime. The most important rules formulated in certain codes of pedagogical ethics; moral dilemmas most frequently occurring in the daily routine of pedagogy.</t>
  </si>
  <si>
    <t>Professional content of the course:
Interpretation, historical background, realization tendencies (adaptive instruction), scenes, organization methods and work forms of differentiation in education. An international overview of school failure, dropout. Equality of opportunities and its resolution techniques. (“second opportunity schools”). Forms of differentiation in schools and in classes. Motivation and self-regulatory learning Individual learning methods. Opportunities of applying ICT in differentiation in the organization of learning. Modern techniques of differentiation in the organization of learning in the Hungarian and international routine.</t>
  </si>
  <si>
    <t>Professional content of the course:
The notion of pedagogical communication, its peculiarities. Students are familiar with the most important theoretical and practical issues of pedagogical communication; the communication techniques and the practical application of the methods. Students should understand and raise awareness of the communication and conflict situations they may encounter during their pedagogical work. Students are able to communicate effectively: to understand the signals and messages of others, and communicate their own thoughts and feelings credibly. They will be able to identify the various communication situations, choose the appropriate communication style, build their say and perform effectively.</t>
  </si>
  <si>
    <t>Professional content of the course:
The definition of mental hygiene, its relation to other scientific fields and its necessity and history. The main methods of mental hygiene. The concept of prevention and promotion, the conceptual difference between them. Non professional institutions (supporting networks, family and self-help groups). Professional institutions of mental hygiene. The object and the methods of mental hygiene in families and institutions, schools. The need of professional helpers- burnout syndrome.</t>
  </si>
  <si>
    <t xml:space="preserve">Tudás: 
Átfogó ismeretekkel rendelkezik a közigazgatás rendszeréről, átlátja az ezzel kapcsolatos szakmapolitikai fejlesztési irányokat.
Képes: 
Képes értelmezni saját és intézménye fejlesztéséhez a társtudományok új eredményeit.
Attitűd: 
Szakmai felkészültsége és tevékenysége során törekszik problémahelyzetek konstruktív megoldására.
Felelősség, autonómia: 
Felelősséget vállal olyan nevelési, oktatási ügyekben, melyek a közigazgatási eljárás szabályai alá esnek.    
</t>
  </si>
  <si>
    <r>
      <t xml:space="preserve">Tudás: 
</t>
    </r>
    <r>
      <rPr>
        <sz val="9"/>
        <color indexed="8"/>
        <rFont val="Arial"/>
        <family val="2"/>
        <charset val="238"/>
      </rPr>
      <t>A hallgató rendelkezik az államháztartás alapvető, átfogó fogalmainak, elméleti hátterének összefüggő ismeretével. Tisztában van az adózás és az államháztartás rendszerének felépítésével, működési mechanizmusával. 
Képes: 
Képes a tanult elméleti rendszerek gyakorlati alkalmazására, a gazdasági folyamatok, a jogszabályi változások hatásainak értékelésére. 
Attitűd: 
Érdeklődik az aktuális gazdaságpolitikai folyamatok iránt, törekszik azok adózásra és államháztartásra gyakorolt hatásainak megértésére. 
Felelősség, autonómia: 
Ismeri a törvények hierarchikus rendszerét, érti a társadalmi változásokat, utána tud nézni a számára fontos szabályozásnak. Attitűdjében megjelenik a társadalmi érzékenység, a közösségi felelősségérzet és feladatvállalás.</t>
    </r>
  </si>
  <si>
    <t xml:space="preserve">Tudás: 
Ismerje meg a hallgató a nemzetközi és a hazai antiszegregációs oktatáspolitikát meghatározó dokumentumokat. Kapjon képet az integrált nevelés-oktatás feltételeiről és az inkluzív szemléletű iskola oktatási gyakorlatáról. 
Képes: 
Váljon képessé az integrált oktatást-nevelést támogató módszerek alkalmazására. Váljon képessé az inkluzív nevelést biztosító pedagógiai környezet és feltételek kialakítására – osztálytermi szinten. Tudjon logikusan, szakmai felelősséget vállalva érvelni az antiszegregációs elvek mellett. 
Attitűd: 
Váljon nyitottá és érdeklődővé az integrációt népszerűsítő és az inkluzív szemléletet közvetítő, nyomtatott és elektronikus formában megjelenő tanulmányok, pedagógiai sajtótermékek iránt.  
Felelősség, autonómia: 
Minden igyekezetével törekedjen a hallgató arra, hogy a vele kapcsolatba kerülő diákokból olyan közösséget építsen, amelynek működésében az egymástól való tanulás, a másság elfogadása, tiszteletben tartása és a többiek fejlődésének, munkájának segítése dominál. Vállaljon felelősséget diákjai előítéletmentes gondolkodásának kialakításért, minden lehetséges pedagógiai eszközzel tudatosítsa bennük, hogy a diverzitás érték, a mássággal való találkozás által mi magunk is többek, értékesebbek leszünk. Vállalja fel mikrokörnyezetében az igazságtalan megkülönböztetés, az előítéletes gondolkodás elleni küzdelmet. 
</t>
  </si>
  <si>
    <t xml:space="preserve">Tudás: 
Ismeri a magyar köznevelés rendszerét, tisztában van a tanügyigazgatási feladatokkal és a köznevelés jogi szabályozásával. Alapos ismeretekkel rendelkezik az intézmény működéséhez alapul szolgáló dokumentumok készítéséről, elfogadásáról, a különböző tanügyi dokumentumok vezetéséről, a nyilvántartások kezelésének szabályairól, a gyermekek, tanulók ügyeinek intézéséről.  
Képes: 
Képes a köznevelési intézmények tanügyigazgatási tevékenységét egységben látni és kezelni, törvények és más jogszabályok intézményre vonatkozó előírásait értelmezni, az ebben foglaltak szerint végezni nevelő-oktató tevékenységét. Képes ezen tevékenységével érvényre juttatni a gyermekek, tanulók művelődéshez, tanuláshoz való alkotmányos állampolgári joguk érvényesítését.
Attitűd: 
Tájékozott az intézményi működést érintő jogszabályokban, nyitott a mindennapi pedagógiai tevékenységen túlmutató, a gyerekekkel, tanulókkal kapcsolatos feladatok konstruktív megoldásában.     
Felelősség, autonómia: 
Feladatait a különböző jogszabályok előírásainak önállóan végzi, határkörét nem lépi túl, követi és figyelembe veszi a vonatkozó jogszabályok változásait.
</t>
  </si>
  <si>
    <t>Tudás: 
Ismeri a differenciálás fogalmát, elméleti hátterét, alkalmazási területeit.                                             
Képes: 
Képes a tanórákon differenciált óraszervezést alkalmazni, a tanulók képességei szerint.                                                                  
Attitűd: 
Munkája során hatékonyan alkalmazza a differenciálás eszközkészletét, jellemzi a reflektivitás,jelen van nála a társadalmi érzékenység, közösségi felelősségérzet.                                                                               
Felelősség, autonómia:
Felelősen tud döntést hozni a tanóráin alkalmazott tanulási - tanítási módszereit illetően.</t>
  </si>
  <si>
    <t xml:space="preserve">Tudás:
Ismeri a pedagógiai kommunikáció fogalmát, sajátosságait, helyes használatának fontosságát. 
Képes: 
Képes az általa oktatott/nevelt gyermekekkel a hatékony, együttműködő, együtt ézrző, segítő, pedagógiai kommunukációs stílus alkalmazására.                                                                                                                                
Attitűd: 
Megjelenik munkája során a társadalmi érzékenység, közösségi felelősségérzet, és az egészséges életvitel iránti elkötelezettség.                                                                                                                                           
Felelősség, autonómia: 
Képes önállóan dönteni a különböző problémás kommunukációs helyzetekben, felelősséget vállal az általa kommunikáltakért.                 </t>
  </si>
  <si>
    <t xml:space="preserve">Tudás: 
Ismeri a pedagógusszerepek fejlődését meghatározó társadalmi és köznevelési folyamatokat, tájékozott a pedagógusok szakmai szerepviselkedésének hátterét, összetevőit megvilágító irodalomban. Átlátja a hazai pedagógusetikai kódexek létrejöttét támogató tényezők rendszerét, tisztában van ezeknek a szabálygyűjteményeknek a felépítésével, tartalmi súlypontjaival. 
Képes:
Össze tudja kapcsolni a tanári professziógramokban és a pedagógusminősítési rendszerben megjelent új szerepkomponenseket a közelmúlt és a jelenkor hazai didaktikájában tapasztalható hangsúly-áthelyeződésekkel, súlypontváltásokkal, az iskolák szolgáltatói kínálatának bővülésével. Képes reálisan felmérni a leggyakrabban előforduló hivatásetikai vétségek súlyát és lehetséges következményeit, le tudja fordítani a pedagógusetikai kódexekben megfogalmazott szabályokat a tanári gyakorlat hétköznapjainak nyelvére, képes konkrét példákkal alátámasztani a pedagógusmunka etikai szabályozásának szükségességét. 
Attitűd: 
Figyelemmel kíséri a korszerű tanári szerepmegvalósítást segítő legújabb kutatásokat, érdeklődik a szakmai énképének árnyalt elemzését, feltárását új szempontokkal gazdagító módszerek, technikák iránt. Következetes a szakmai etika szabályrendszerének érvényesítésében, felelősséget vállal morális dilemmahelyzetekben meghozott döntéseiért, vállalja az etikailag kifogásolható eljárásai, intézkedései következményeit. 
Felelősség, autonómia: 
Tanári szerepmegvalósításában törekszik a hallgató a vele kapcsolatba kerülő tanulók, szülők és kollégák érdekeinek, meggyőződéseinek maximális tiszteletben tartására. Pedagógiai eljárásai, konfliktushelyezetekben való megnyilvánulásai során a hivatásetika szabályai vezérlik, felelősséget érez azért, hogy saját szakmai döntéseinek és kollégái nevelői magatartásának megítélésében az emberi és szakmai korrektség szempontjai érvényesüljenek. A gyermeki személyiség méltóságának védelmét minden helyzetben igyekszik biztosítani.  </t>
  </si>
  <si>
    <t xml:space="preserve">Tudás: 
Ismeri az intézményfejlesztés elvét módszertanát, érti a szervezet működésének sajátosságait, a szervezeti kultúra szerepét az intézmény életében.
Képes: 
Képes intézménye szervezeti kultúrájának alakítására, fejlődési potenciáljának kihasználására, képes az intézményi kapcsolattartás különféle formáinak alkalmazására.
Attitűd: 
A szervezete iránt elfogadó szervezeti tevékenységéért felelősséget vállal.
Felelősség, autonómia: 
Szakmai fejlődését szem előtt tartja intézményének fejlődése érdekében.
</t>
  </si>
  <si>
    <t>Knowledge:
The student learns to practice Prana Khatun line. Relaxation and stretching exercises to learn and use.
Ability:
Able to planning and managing sessions using the knowledge of the age-group characteristics and lesion forms properly.
Attitude: 
The combined activities will pay attention to the laggards to catch up.
Responsibility, autonomy: 
Its activities are carried out by both the presentation and during the expected level of employment.</t>
  </si>
  <si>
    <t xml:space="preserve">Knowledge: 
Students have comprehensive knowledge about the system of public administration, they understand the objectives of the relevant professional policy. 
Ability: 
Students are able to interpret the new achievements of related sciences necessary for the improvement of themselves and their institutions. 
Attitude: 
In their professional preparation and activity, students try to solve problems in constructive ways. 
Responsibility, autonomy: 
Students take responsibility in educational, teaching matters subject to rules of public administration.    </t>
  </si>
  <si>
    <t xml:space="preserve">Knowledge: 
Students know the system of the Hungarian public education; understand the educational management tasks and the legal regulation of the public education. Students' knowledge is profound regarding the preparation and approval of the documents constituting the foundation for running the institution, and in connection with keeping various documents of the educational management, the rules of handling the records, and the administration of the children's and schoolchildren's issues. 
Ability: 
Students are able to consider and handle the educational management tasks of the institutions of public education as a whole; to interpret the various legal requirements being relevant to the institution; to perform their educating-instructing work according to those stipulations. Students are able to enforce the children’s and schoolchildren’s constitutional right for education and learning through this activity.
Attitude: 
Students are well informed regarding the rules of the function of the institution, open to the constructive solution of the children and schoolchildren-related tasks beyond the everyday pedagogical work.
Responsibility, autonomy: 
Students performs their tasks independently according to the various legal rules, without breaching their sphere of competence, and pay attention to the changes of the relevant legal rules and act accordingly.
</t>
  </si>
  <si>
    <t>Knowledge: 
Students know the brief story of the science of leadership, the most important basic concepts of leadership, the devices supporting the activities of leadership, the styles of leading, the successful leading and controlling of the institutions. Students know the functions of leadership, and the features of leadership forms.
Ability: 
Students are familiar with the system of hierarchies and unambiguous in using the concepts of leadership, control and check; confidently find their way in the system of the concepts of leadership; are able to use the device system of leadership in practice. Students are competent in analysing the leader's work. 
Attitude: 
Students are committed to analysing the work of levels of leadership and that of the leaders (leaders of the workplace) acting on certain levels (primarily on the operational level) in the organisational hierarchy. On the basis of this, to the reflective analysis of their own leading activities. 
Responsibility, autonomy: 
Students actively and responsibly participate in running the intstitution; as pedagogues, they do their leading-connected duties with responsibility, and take responsibility for their pedagogical and professional decisions.</t>
  </si>
  <si>
    <t>Knowledge: 
Students should know the documents determining international and Hungarian anti-segregational educational policy. Students should have an image of the conditions of integrated education and teaching, and the educational practice of inclusive schools. 
Ability: 
Students should become able to apply methods supporting integrated education and teaching. Students should become able to form the pedagogical environment and conditions ensuring inclusive education - at classroom level. 
Attitude: 
Students should be open to and interested in printed and electronic studies and pedagogical publications promoting integration and transmitting inclusive attitude. 
Responsibility, autonomy: 
Students should be able to adopt and spread inclusive attitude represented by them widely (before parents, colleagues). Students should be able to speak up and argue for anti-segregational principles logically and taking professional responsibility.</t>
  </si>
  <si>
    <t>Knowledge: 
Knows the methodology of the institution development principle, understands the particularities of the organization's functioning, the role of organizational culture in the life of the institution.
Ability: 
To be able to shape the organizational culture of its institution and to exploit its development potential, it is able to use different forms of institutional contact.
Attitude: 
Assumes responsibility for its organizational activity for its organization.                                                      
Responsibility, autonomy: 
Keeps your professional development in mind for the development of your institution.</t>
  </si>
  <si>
    <t>Knowledge: 
Students know the social and public education processes determining the evolution of the roles of pedagogues; they are well-informed in terms of the relevant works explaining the background and components of the professional conduct of the pedagogues. Students are able to overview the system of factors supporting the creation of the Hungarian codes of pedagogical ethics, they know the structure and significant points of these corpora of rules. 
Ability: 
Students are able to connect the new role components appearing in the teachers’ professiograms and the pedagogues’ qualifying system with the newly-emphasised points seen in recently and presently prevailing didactics in Hungary, and with the expansion of the service-supply of the schools. Students are able to survey the gravity and possible consequences of the most frequent cases of violating the professional ethics; to use the rules formulated in the codes of pedagogical ethics in the everyday practice of teaching; to support the need for regulating the pedagogical work in terms of ethics with examples. 
Attitude: 
Students pay attention to the most recent research facilitating the modern realisation of teachers’ role; are interested in methods and techniques providing the subtle analysis and exploration of their professional self-images with new criteria. Students are consistent in terms of enforcing the role system of professional ethics, take responsibility for their decisions made in situations of moral dilemmas, and face the consequences of their ethically reprehensible acts and measures. 
Responsibility, autonomy: 
While realising their roles as teachers, students try to respect maximally the interests and convictions of students, parents and colleagues they meet. Students’ acts and utterances in conflicts are guided by the rules of the professional ethics; they feel responsibility for the implementation of the criteria of the humane and professional correctness in judging their own professional decisions and their colleagues’ and teachers’ conduct. Students always try to safeguard the dignity of the children’s personality.</t>
  </si>
  <si>
    <t>Knowledge: 
Knows the definition of differentiation, theoretical background, area of uses.                                        
Ability: 
Capable to use differencial hour organization according to students' abilities.                                            
Attitude: 
Using the toolkit of differentiation effectively during work, reflectivity features.                      
Responsibility, autonomy: 
Able to make a decision responsibly with regard to the learning and teaching methods used in lessons.</t>
  </si>
  <si>
    <t>Knowledge: 
Knows the concept of pedagogical communication, its specifics and the importance of its proper use. 
Ability: 
Is capable of using the educated / educated children to use an effective, collaborative, coherent, helpless, pedagogical style of communication. 
Attitude: 
Social sensitivity, sense of community responsibility, and commitment to healthy lifestyle appear in his work. 
Responsibility, autonomy: 
Being able to decide independently in various problematic situations of communication, takes responsibility for what he or she communicates.</t>
  </si>
  <si>
    <t xml:space="preserve">Knowledge: 
Students know the processes of quality improvement taking place in the system of the Hungarian public education; understand the crucial basic concepts, and their knowledge coherently encompasses the present triad of expertise and counselling, school-inspection, qualifying system.
Ability: 
On the basis of the work processes of quality improvement taking place in the system of the public education, students are able to participate in and co-operate in the quality improvement of their own institution on institution level, bearing in mind the logic of PDCA. Moreover, students are able to participate in the improvement of the quality culture in the institution and in the institution’s quality improvement based on self-reflection. Students are able to prepare for the qualifying procedure and the successful compilation of the portfolio.
Attitude: 
Students are committed to quality improvement and quality culture, open to learn about new models and techniques of quality improvement, and well-informed of the pedagogues’ qualifying system.
Responsibility, autonomy: 
Endeavour to be quality-conscious in the independent and responsible everyday pedagogical work. 
</t>
  </si>
  <si>
    <t>Knowledge: 
Students possess basic knowledge and the basic, comprehensive concepts and the related theoretical background of public finance. They gain a general picture the structure of taxation and public finance and their operation mechanism. 
Ability: 
They are able to apply the theoretical systems in practice and to evaluate economic processes and the effects of changes in the legal system. 
Attitude: 
They show interest in current events of economic policy, and strive to understand their effects on taxation and public finance. 
Responsibility, autonomy:  
They know the hierarchical system of laws,  understand social change, and they can look at the regulation that matters to them. In their attitude is social sensitivity, a sense of community responsibility.</t>
  </si>
  <si>
    <t xml:space="preserve">BALOGH Miklós (2015): A hazai közoktatás finanszírozása az ezredfordulót követően. In: GYÖRGYI Zoltán-SIMON Mária-VADÁSZ Viola (szerk.) (2015): Szerep- és funkcióváltások a közoktatás világában. Oktatáskutató és Fejlesztő Intézet, Budapest ISBN 978-963-682-944-5 
PÉTERI Gábor (2015): A közoktatás finanszírozása. Nemzetközi modellek és trendek. In: GYÖRGYI Zoltán-SIMON Mária-VADÁSZ Viola (szerk.) (2015): Szerep- és funkcióváltások a közoktatás világában. Oktatáskutató és Fejlesztő Intézet, Budapest, 47-93. ISBN 978-963-682-944-5 
SZABÓ Zoltán-FEHÉRVÁRI Anikó (2015): A központi és területi (köz)oktatás irányítás jogszabályi környezetének változásai. 
In: GYÖRGYI Zoltán-SIMON Mária-VADÁSZ Viola (szerk.) (2015): Szerep- és funkcióváltások a közoktatás világában. Oktatáskutató és Fejlesztő Intézet, Budapest 18-45. ISBN 978-963-682-944-5
</t>
  </si>
  <si>
    <t xml:space="preserve">2011. évi CXC, törvény a nemzeti köznevelésről 
20/2012. (VIII. 31.) EMMI rendelet a nevelési-oktatási intézmények működéséről és a köznevelési intézmények névhasználatáról
SZABÓ Zoltán András-FEHÉRVÁRI Anikó (2015): A központi és területi (köz)oktatásirányítás jogszabályi környezetének változásai. 
In: GYÖRGYI Zoltán-SIMON Mária-VADÁSZ Viola (szerk.) (2015): Szerep- és funkcióváltások a közoktatás világában. Oktatáskutató és Fejlesztő Intézet, Budapest, 11-17. ISBN 978-963-682-944-5 
saját intézményi alapdokumentumok 
</t>
  </si>
  <si>
    <t>Kötelező szakirodalom: 
BURJÁN Ákos-dr. FELLEGI Miklós-dr. GALÁNTAINÉ dr. Máté Zsuzsanna-dr. KOVÁCSNÉ dr. Sipos Ágnes: Adóismeretek 2017. (2017), Saldo Kiadó, ISBN: 978-963-638-530-9. 
LENTNER Csaba: Általános államháztartási ismeretek, In: Közigazgatási szakvizsga - Általános közigazgatási ismeretek (2016), ISBN: 978-615-5376-99-3.
LENTNER Csaba: Közpénzügyek és államháztartástan (2013), Nemzeti Közszolgálati Egyetem, ISBN: 978-615-5344-38-1 
Ajánlott szakirodalom: 
BENCZES István-KUTASI Gábor: Költségvetési pénzügyek (2010), Akadémiai Kiadó, ISBN: 9789630589185. 
Taxation trends in the European Union (2013), ISSN: 1831-8789.</t>
  </si>
  <si>
    <t xml:space="preserve">FALUS Iván-KIMMEL Magdolna (2003): A portfólió. Gondolat Kiadó Kör, Budapest, ISBN963 9500 47 X
MÁRTON Sára (2008): Minőség és minőségbiztosítás az autonóm iskolában. Élmény 94. Bt., Nyíregyháza, 9-94. ISBN 978 963 88052 0 1
TÓTH Tiborné (2000): Minőségmenedzsment az iskolában. Műszaki Könyvkiadó, Budapest, ISBN 129004940560
Útmutató a pedagógusok minősítési rendszeréhez. https://www.oktatas.hu/pub_bin/dload/unios_projektek/kiadvanyok/utmutato_a_pedagogusok_minositesi_rendszereben_4jav.pdf
</t>
  </si>
  <si>
    <t xml:space="preserve">BANDER Katalin (2015): Az iskolavezetés szerepváltozása - nemzetközi kitekintés. In: GYÖRGYI Zoltán-SIMON Mária-VADÁSZ Viola (szerk.) (2015): Szerep- és funkcióváltások a közoktatás világában. Oktatáskutató és Fejlesztő Intézet, Budapest, 117-133. ISBN 978-963-682-944-5 
DOBÁK Miklós (2006): Szervezeti formák és vezetés. Akadémiai Kiadó, Budapest, 
ROEBUCK, Chris (2000): Hatékony vezetés. Scolar Kiadó, Budapest  
</t>
  </si>
  <si>
    <t>HORVÁTH Zoltán (2011): Kézikönyv az Európai Unióról.HVG Kiadó, Budapest, ISBN 978 963 258 129 3. 
FARKAS Beáta-VÁRNAI Ernő (2011): Bevezetés az Európai Unió tanulmányozásába. JATEPress Szeged, ISBN 978 963 315 051 1. 
KENDE Tamás (2007): Az Európai közjog és politika. Complex Kiadó, Budapest, ISBN 978 963 224 920 9. 
www.europa.eu Az Európai Unió hivatalos honlapja.</t>
  </si>
  <si>
    <t xml:space="preserve">BÁNDI Nándor – Tóth Ágnes (szerk.): Asszimiláció, integráció, szegregáció. Argumentum, Budapest, 2011, ISBN: 9789634466178  
MAYER József – KŐPATAKINÉ Mészáros Mária (szerk.): A szavak és a tettek. Sajátos nevelési igényű tanulók a közoktatásban a 21. század első évtizedében Magyarországon. OFI, Budapest, 2011, ISBN: 9789636826727  
M. TAMÁS Márta (szerk.): Integráció és inklúzió. Fejlesztő módszerek a közoktatásban. Trefort Kiadó, Budapest, 2006, ISBN: 9789634464068 </t>
  </si>
  <si>
    <t xml:space="preserve">BABBIE, E.: A társadalomtudományi kutatás gyakorlata. 6. átdolg. kiad. Budapest. Balassi Kiadó, 2014. ISBN 963 506 563 9;
FALUS Iván: Bevezetés a pedagógiai kutatás módszereibe. Budapest, Műszaki Könyvkiadó, 2004. ISBN: 963 16 2664 4; 
TOMCSÁNYI Pál : Általános kutatásmódszertan. SZI-OMMI, Gödöllő-Budapest, 2000. ISBN 963-86097-0-2
</t>
  </si>
  <si>
    <t xml:space="preserve">Az intézményfejlesztés folyamata (2016). Klebelsberg Intézményfenntartó Központ.
KOVÁCS Sándor (2011): Az innováció menedzselése az iskolában. Szegedi Tudományegyetem Közoktatási Vezetőképző Intézet
(http://www.tankonyvtar.hu/hu/tartalom/tamop412A/2009_0026_kovi_innovacio/45_innovcis_szakaszok_folyamatok_folyamatmenedzsels.html 
ÖVEGES Enikő (2011): Az iskolafejlesztési programok intézményi szintű támogatói szerepei a hazai és nemzetközi tapasztalatok tükrében. Új Pedagógiai Szemle 7.  96-113. 
(http://epa.oszk.hu/00000/00035/00147/pdf/EPA00035_upsz_2011_07_093-116.pdf
Tanulmányok az iskolafejlesztés nemzetközi gyakorlatából. (forrás:http://www.ofi.hu/tudastar/nemzetkozi-kitekintes/tanulmanyok)
VARGA Attila (2015): Gyakorlat – reflexió- innováció. Nevelési-oktatási programok részvételi alapú fejlesztése. OKI Budapest
</t>
  </si>
  <si>
    <t>GYÖRGYINÉ Koncz Judit (2010): Etikai kihívások a pedagógiában. In: Fenyő Imre – Rébay Magdolna (szerk.): Felszántatlan területeken. Tanulmányok Brezsnyánszky László 65. születésnapjára. Csokonai Kiadó, Debrecen, 320-330. ISBN: 978 963 260 225 7  
KRAICINÉ Szokoly Mária (2006): Pedagógus – andragógus szerepek és kompetenciák az ezredfordulón. ELTE Eötvös Kiadó, Budapest. ISBN: 978 963 463 887 2  
SZONTAGH Pál (2017): Gondolatok  a pedagógus etika szabályozásával kapcsolatban. In: Erdélyi Erzsébet – Szabó Attila: Az üzenetjét, azt meg kell becsülni. Tanulmányok Barabás László hetvenedik születésnapja alkalmából. KRE – L’ Harmattan, Budapest, 199-221. ISBN: 978 963 414 329 1</t>
  </si>
  <si>
    <t xml:space="preserve">FALUS Iván (szerk.) (1998): Didaktika.Budapest, Nemzeti Tankönyvkiadó Rt.                                                                                                     Kagan SPENCER (2001): A kooperatív tanulás. Önkonet Kft, Budapest                                              M. NÁDASI Mária (2003): Projektoktatás. Oktatásmódszertani Kiskönyvtár V. Gondolat Kiadói Kör, Budapest
RÉTHY Endréné (2003): Motiváció, tanulás, tanítás. Miért tanulunk jól vagy rosszul? Nemzeti Tankönyvkiadó, Budapest 5.                                                                                                                                                           KERESZTY Zsuzsa (szerk.) (2006): Differenciálás a tanításban, tanulásban. Szabad iskolákért alapítvány, Budapest.
</t>
  </si>
  <si>
    <t xml:space="preserve">Dr. ZRINSZKY László: Gyakorlati pedagógiai kommunikáció. Budapest, ADU-FITT IMAGE, 2002.
FERCSIK Erzsébet − RAÁTZ Judit: Kommunikáció és nyelvhasználat. Budapest, 2006.                     Terestyéni Tamás: Kommunikációelmélet. A testbeszédtől az internetig. Akti-Typoket Kiadó. Budapest, 2006.                                                                                                                                          ZENTAI István. (2006): Meggyőzéstechnika és kritikai gondolkodás a mindennapi gyakorlatban. Medicina Könyvkiadó, Budapest.                                                                                                 Dr. HEGYI Ildikó: Siker és kudarc a pedagógus munkájában. OKKER, Budapest, 1996.
</t>
  </si>
  <si>
    <t>BUDA Béla: A lélek egészsége. A mentálhigiéné alapkérdései. Nemzeti Tankönyvkiadó, Bp., 2003. 12-56., 117-126., 211-226.p. ISBN 963 1932 761
BUDA Béla: A mentálhigiéné szemléleti és gyakorlati kérdései (Újabb tanulmányok). Animula, Bp., 2002. ISBN 963 052 412 
GEREVICH József: Közösségi mentálhigiéné. Animula, Bp, 2001. ISBN 963 282 2609</t>
  </si>
  <si>
    <t xml:space="preserve">Tudás: 
Ismeri a magyar köznevelés rendszerében végbemenő minőségfejlesztési folyamatokat, tisztában van a meghatározó alapfogalmakkal, ismeretei koherens egységet képeznek a szakértés-szaktanácsadás, tanfelügyelet, minősítési rendszer jelenlegi triászáról. 
Képes: 
Képes a közoktatásban végbemenő minőségfejlesztési munkafolyamatok alapján részt venni és együttműködni a PDCA logika alapján saját intézménye szervezetszintű minőségfejlesztésében. Képes továbbá részt venni az intézményi minőségkultúra fejlesztésében, az önértékelésen alapuló intézményi minőségfejlesztésben. Képes felkészülni a minősítési eljárásra, a portfólió eredményes összeállítására.
Attitűd: 
Elkötelezett a minőségfejlesztés, a minőségkultúra iránt, nyitott megismerni a minőségfejlesztés új modelljeit, technikáit, tájékozott a pedagógusok minősítési rendszeréről.   
Felelősség, autonómia: 
Önálló, felelősségteljes mindennapi pedagógiai munkája során minőségtudatosságra törekszik. 
</t>
  </si>
  <si>
    <t>Differentiation Pedagogy</t>
  </si>
  <si>
    <t>Pedagogical Communication: Techniques, Procedures</t>
  </si>
  <si>
    <r>
      <t>A tantárgy szakmai tartalma:
A pedagógiai kommunikáció fogalma, sajátosságai.</t>
    </r>
    <r>
      <rPr>
        <sz val="9"/>
        <color indexed="8"/>
        <rFont val="Arial"/>
        <family val="2"/>
        <charset val="238"/>
      </rPr>
      <t xml:space="preserve"> </t>
    </r>
    <r>
      <rPr>
        <sz val="9"/>
        <rFont val="Arial"/>
        <family val="2"/>
        <charset val="238"/>
      </rPr>
      <t>A hallgatók megismerik a pedagógiai kommunikáció legfontosabb elméleti és gyakorlati kérdéseit; a kommunikációs technikákat, a módszerek gyakorlati alkalmazását. A hallgatóknak meg kell ismerniük és tudatosítaniuk kell azokat a kommunikációs és konfliktus helyzeteket, melyekkel a pedagógiai munkájuk során találkozhatnak. A hallgatók képessé válnak a hatékony kommunikációra: arra, hogy mások jelzéseit, üzeneteit megértsék, és saját gondolataikat, érzéseiket hitelesen kommunikálják. Képesek lesznek azonosítani a különféle kommunikációs helyzeteket, megválasztani a megfelelő közlési stílust, mondanivalójukat felépíteni és hatásosan előadni.</t>
    </r>
  </si>
  <si>
    <t xml:space="preserve">Tudás:
Ismeri a vezetéstudomány rövid történetét, a legfontosabb vezetéssel kapcsolatos alapfogalmakat, a vezetés módszereit, a vezetői tevékenységet támogató eszközöket, a vezetési stílusokat, ismeri az intézmények eredményes vezetését, irányítását. Tisztában van a vezetés funkcióival, az irányítás formáinak tulajdonságaival:
Képes: 
Képes eligazodni a hierarchiák rendszerében, határozott a vezetés, az irányítás, az ellenőrzés fogalmak használatában, biztonsággal mozog a vezetés fogalomrendszerében, képes a vezetés eszközrendszerét a gyakorlatban alkalmazni. Kompetens a vezető munkájának elemzésére.
Attitűd: 
Elkötelezett a szervezeti hierarchiában a vezetési szintek és az egyes vezetési szinteken (esősorban az operatív szinten) tevékenykedő vezetők (munkahelyi vezető) munkájának elemzése iránt. Ennek alapján saját vezetői tevékenységének a reflektív elemzése iránt.      
Felelősség, autonómia: 
Aktívan és felelősségteljesen vesz részt az intézmény működtetésében, pedagógusként vezetői feladatait felelősséggel végzi, pedagógiai, szakmai döntéseiért felelősséget vállal.    
</t>
  </si>
  <si>
    <t>Tudás:
Ismeri a mentálhigiéné alapfogalmait és alkalmazási területeit, módszereit. 
Ismeri a kiégés tüneteit, veszélyét, a prevenció jelentősségét.
Képes:
Képes a pszichológiai jellegű, a nevelés során keletkező problémák felismerésére.
Attitűd:
Empatikussá, érzékennyé és elfogadóvá válik a személyiségbéli különbségekkel kapcsolatban. Elfogadja és a gyakorlatban is megvalósítja az egészségmegörző szemléletet és életvitelt.
Felelősség, autonómia:
Felelősségel tartozik az egyén személyiségének sokoldalú, harmonikus kibontakoztatásáért.</t>
  </si>
  <si>
    <t xml:space="preserve">Knowledge:
Students know the basic concepts and methods of mental hygiene, and its fields of application. Students know the symptoms and risks of burnout; and the importance of prevention.
Ability:
Students are able to recognise the psychological problems arising in educational work.
Attitude:
Students become empathetic, sensitive and tolerant with different personality.  Students adopt and practise the attitude and lifestyle of health preservation. 
Responsibility, autonomy:
Students are responsible for the complex and harmonious development of individuals' personalities. 
</t>
  </si>
  <si>
    <t>GY1109</t>
  </si>
  <si>
    <t>GY2118</t>
  </si>
</sst>
</file>

<file path=xl/styles.xml><?xml version="1.0" encoding="utf-8"?>
<styleSheet xmlns="http://schemas.openxmlformats.org/spreadsheetml/2006/main">
  <fonts count="23">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6"/>
      <name val="Arial"/>
      <family val="2"/>
      <charset val="238"/>
    </font>
    <font>
      <sz val="11"/>
      <name val="Garamond"/>
      <family val="1"/>
      <charset val="238"/>
    </font>
    <font>
      <sz val="11"/>
      <name val="Calibri"/>
      <family val="2"/>
      <charset val="238"/>
      <scheme val="minor"/>
    </font>
    <font>
      <sz val="9"/>
      <color indexed="8"/>
      <name val="Arial"/>
      <family val="2"/>
      <charset val="238"/>
    </font>
    <font>
      <sz val="9"/>
      <color theme="1"/>
      <name val="Arial"/>
      <family val="2"/>
      <charset val="238"/>
    </font>
    <font>
      <sz val="9"/>
      <name val="Arial"/>
      <family val="2"/>
      <charset val="238"/>
    </font>
    <font>
      <sz val="9"/>
      <color rgb="FFFF0000"/>
      <name val="Arial"/>
      <family val="2"/>
      <charset val="238"/>
    </font>
    <font>
      <b/>
      <i/>
      <sz val="9"/>
      <color theme="1"/>
      <name val="Arial"/>
      <family val="2"/>
      <charset val="238"/>
    </font>
    <font>
      <b/>
      <sz val="9"/>
      <name val="Arial"/>
      <family val="2"/>
      <charset val="238"/>
    </font>
    <font>
      <b/>
      <sz val="9"/>
      <color indexed="8"/>
      <name val="Arial"/>
      <family val="2"/>
      <charset val="238"/>
    </font>
    <font>
      <sz val="9"/>
      <name val="Calibri"/>
      <family val="2"/>
      <charset val="238"/>
      <scheme val="minor"/>
    </font>
    <font>
      <sz val="11"/>
      <color theme="1"/>
      <name val="Times New Roman"/>
      <family val="1"/>
      <charset val="238"/>
    </font>
    <font>
      <b/>
      <sz val="9"/>
      <color theme="1"/>
      <name val="Arial"/>
      <family val="2"/>
      <charset val="238"/>
    </font>
    <font>
      <b/>
      <sz val="11"/>
      <color theme="0"/>
      <name val="Arial"/>
      <family val="2"/>
      <charset val="238"/>
    </font>
    <font>
      <b/>
      <sz val="14"/>
      <color theme="0"/>
      <name val="Calibri"/>
      <family val="2"/>
      <charset val="238"/>
      <scheme val="minor"/>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rgb="FFFCDAB4"/>
        <bgColor indexed="64"/>
      </patternFill>
    </fill>
  </fills>
  <borders count="6">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1" fillId="0" borderId="0" xfId="0" applyFont="1"/>
    <xf numFmtId="0" fontId="3" fillId="0" borderId="0" xfId="0" applyFont="1"/>
    <xf numFmtId="0" fontId="1" fillId="0" borderId="2" xfId="0" applyFont="1" applyBorder="1" applyAlignment="1">
      <alignment horizontal="left" vertical="top"/>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Border="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0" borderId="2" xfId="0" applyFont="1" applyBorder="1" applyAlignment="1">
      <alignment horizontal="left" vertical="top"/>
    </xf>
    <xf numFmtId="0" fontId="6" fillId="0" borderId="2" xfId="0" applyFont="1" applyBorder="1" applyAlignment="1">
      <alignment horizontal="left" vertical="top" wrapText="1"/>
    </xf>
    <xf numFmtId="0" fontId="5" fillId="0" borderId="2" xfId="0" applyFont="1" applyBorder="1" applyAlignment="1">
      <alignment horizontal="left" vertical="top"/>
    </xf>
    <xf numFmtId="0" fontId="1" fillId="0" borderId="0" xfId="0" applyFont="1" applyBorder="1" applyAlignment="1">
      <alignment horizontal="left" vertical="top" wrapText="1"/>
    </xf>
    <xf numFmtId="0" fontId="1" fillId="0" borderId="2" xfId="0" applyFont="1" applyBorder="1" applyAlignment="1">
      <alignment horizontal="left" vertical="top" wrapText="1"/>
    </xf>
    <xf numFmtId="0" fontId="8" fillId="0" borderId="0" xfId="0" applyFont="1" applyAlignment="1">
      <alignment horizontal="left" vertical="center"/>
    </xf>
    <xf numFmtId="0" fontId="9" fillId="0" borderId="0" xfId="0" applyFont="1" applyAlignment="1">
      <alignment vertical="center" wrapText="1"/>
    </xf>
    <xf numFmtId="0" fontId="9" fillId="0" borderId="0" xfId="0" applyFont="1" applyFill="1" applyAlignment="1">
      <alignment vertical="center" wrapText="1"/>
    </xf>
    <xf numFmtId="0" fontId="10" fillId="0" borderId="0" xfId="0" applyFont="1" applyAlignment="1">
      <alignment vertical="center" wrapText="1"/>
    </xf>
    <xf numFmtId="0" fontId="8" fillId="0" borderId="2" xfId="0" applyFont="1" applyBorder="1" applyAlignment="1">
      <alignment horizontal="center" vertical="center" wrapText="1"/>
    </xf>
    <xf numFmtId="0" fontId="8" fillId="0" borderId="0" xfId="0" applyFont="1" applyAlignment="1">
      <alignment vertical="center" wrapText="1"/>
    </xf>
    <xf numFmtId="0" fontId="10" fillId="0" borderId="0" xfId="0" applyFont="1" applyFill="1" applyAlignment="1">
      <alignment horizontal="left" vertical="top" wrapText="1"/>
    </xf>
    <xf numFmtId="0" fontId="10" fillId="0" borderId="0" xfId="0" applyFont="1" applyFill="1" applyAlignment="1">
      <alignment vertical="center" wrapText="1"/>
    </xf>
    <xf numFmtId="0" fontId="12" fillId="0" borderId="2" xfId="0" applyFont="1" applyFill="1" applyBorder="1" applyAlignment="1">
      <alignment horizontal="left" vertical="top" wrapText="1"/>
    </xf>
    <xf numFmtId="0" fontId="12" fillId="4" borderId="2" xfId="0" applyFont="1" applyFill="1" applyBorder="1" applyAlignment="1">
      <alignment horizontal="left" vertical="top" wrapText="1"/>
    </xf>
    <xf numFmtId="0" fontId="13" fillId="0" borderId="2" xfId="0" applyFont="1" applyFill="1" applyBorder="1" applyAlignment="1">
      <alignment horizontal="left" vertical="top" wrapText="1"/>
    </xf>
    <xf numFmtId="0" fontId="18" fillId="0" borderId="0" xfId="0" applyFont="1" applyFill="1" applyAlignment="1">
      <alignment horizontal="left" vertical="top" wrapText="1"/>
    </xf>
    <xf numFmtId="0" fontId="13" fillId="4" borderId="2" xfId="0" applyFont="1" applyFill="1" applyBorder="1" applyAlignment="1">
      <alignment horizontal="left" vertical="top" wrapText="1"/>
    </xf>
    <xf numFmtId="0" fontId="11" fillId="0" borderId="2" xfId="0" applyFont="1" applyFill="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8" fillId="0" borderId="2" xfId="0" applyFont="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2" fillId="0" borderId="0" xfId="0" applyFont="1" applyAlignment="1">
      <alignment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angolos%2005%2002%20tantargyleiras%20sabl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Xarah/Downloads/Gy&#243;gytestnevel&#233;s%20angolos%20tantargyak%20Vincze%20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UNKA/K&#233;pz&#233;sek/Gy&#243;gytesi/AHI-t&#243;l/Tant&#225;rgyle&#237;r&#225;so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Xarah/Downloads/Gy&#243;gytestnevel&#233;s%20angolos%20tant&#225;rgyak%20M&#225;rton%20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Xarah/Downloads/gy&#243;gytesi%20angolos%20tantargyleiras_&#193;llamh&#225;ztart&#225;si%20ismerete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Xarah/Downloads/gy&#243;gytesi.le&#237;r&#225;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Xarah/Downloads/gy&#243;gytesi.le&#237;r&#225;s%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Xarah/Downloads/GY&#211;GYPESI_TANT&#193;RGYLE&#205;R&#193;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Xarah/Downloads/gy&#243;gytesi%20angolos%20tantargyleira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E18"/>
  <sheetViews>
    <sheetView topLeftCell="A7" zoomScale="115" zoomScaleNormal="115" workbookViewId="0">
      <selection activeCell="C17" sqref="C17:D17"/>
    </sheetView>
  </sheetViews>
  <sheetFormatPr defaultColWidth="9.140625" defaultRowHeight="14.25"/>
  <cols>
    <col min="1" max="1" width="29.42578125" style="1" customWidth="1"/>
    <col min="2" max="2" width="25.28515625" style="1" customWidth="1"/>
    <col min="3" max="3" width="40.42578125" style="1" bestFit="1" customWidth="1"/>
    <col min="4" max="4" width="43.42578125" style="1" customWidth="1"/>
    <col min="5" max="5" width="20.7109375" style="1" customWidth="1"/>
    <col min="6" max="16384" width="9.140625" style="1"/>
  </cols>
  <sheetData>
    <row r="1" spans="1:5" ht="15">
      <c r="A1" s="8" t="s">
        <v>0</v>
      </c>
    </row>
    <row r="2" spans="1:5">
      <c r="B2" s="2" t="s">
        <v>1</v>
      </c>
    </row>
    <row r="3" spans="1:5">
      <c r="B3" s="2" t="s">
        <v>2</v>
      </c>
    </row>
    <row r="6" spans="1:5" ht="32.25" customHeight="1">
      <c r="A6" s="5" t="s">
        <v>3</v>
      </c>
      <c r="B6" s="35" t="s">
        <v>43</v>
      </c>
      <c r="C6" s="35"/>
      <c r="D6" s="35"/>
      <c r="E6" s="35"/>
    </row>
    <row r="7" spans="1:5" ht="30">
      <c r="A7" s="4" t="s">
        <v>4</v>
      </c>
      <c r="B7" s="35" t="s">
        <v>5</v>
      </c>
      <c r="C7" s="35"/>
      <c r="D7" s="35"/>
      <c r="E7" s="35"/>
    </row>
    <row r="8" spans="1:5" ht="15">
      <c r="A8" s="4"/>
      <c r="B8" s="5" t="s">
        <v>6</v>
      </c>
      <c r="C8" s="10" t="s">
        <v>7</v>
      </c>
      <c r="D8" s="19"/>
      <c r="E8" s="19"/>
    </row>
    <row r="9" spans="1:5">
      <c r="B9" s="6" t="s">
        <v>8</v>
      </c>
      <c r="C9" s="11" t="s">
        <v>9</v>
      </c>
      <c r="D9" s="7"/>
      <c r="E9" s="7"/>
    </row>
    <row r="10" spans="1:5">
      <c r="A10" s="3"/>
      <c r="B10" s="3" t="s">
        <v>10</v>
      </c>
      <c r="C10" s="11" t="s">
        <v>11</v>
      </c>
      <c r="D10" s="7"/>
      <c r="E10" s="7"/>
    </row>
    <row r="11" spans="1:5">
      <c r="A11" s="3"/>
      <c r="B11" s="3" t="s">
        <v>12</v>
      </c>
      <c r="C11" s="11" t="s">
        <v>13</v>
      </c>
      <c r="D11" s="7"/>
      <c r="E11" s="7"/>
    </row>
    <row r="12" spans="1:5">
      <c r="A12" s="3"/>
      <c r="B12" s="3" t="s">
        <v>14</v>
      </c>
      <c r="C12" s="11" t="s">
        <v>15</v>
      </c>
      <c r="D12" s="7"/>
      <c r="E12" s="7"/>
    </row>
    <row r="13" spans="1:5" ht="42.75">
      <c r="A13" s="17" t="s">
        <v>16</v>
      </c>
      <c r="B13" s="3" t="s">
        <v>17</v>
      </c>
      <c r="C13" s="4" t="s">
        <v>18</v>
      </c>
      <c r="D13" s="20" t="s">
        <v>19</v>
      </c>
      <c r="E13" s="9" t="s">
        <v>20</v>
      </c>
    </row>
    <row r="14" spans="1:5" ht="28.5">
      <c r="A14" s="3"/>
      <c r="B14" s="20" t="s">
        <v>21</v>
      </c>
      <c r="C14" s="36" t="s">
        <v>22</v>
      </c>
      <c r="D14" s="37"/>
      <c r="E14" s="9" t="s">
        <v>20</v>
      </c>
    </row>
    <row r="15" spans="1:5">
      <c r="A15" s="3"/>
      <c r="B15" s="3" t="s">
        <v>23</v>
      </c>
      <c r="C15" s="18" t="s">
        <v>24</v>
      </c>
      <c r="D15" s="16"/>
      <c r="E15" s="9" t="s">
        <v>20</v>
      </c>
    </row>
    <row r="16" spans="1:5" ht="42.75">
      <c r="A16" s="12" t="s">
        <v>25</v>
      </c>
      <c r="B16" s="13" t="s">
        <v>9</v>
      </c>
      <c r="C16" s="12" t="s">
        <v>26</v>
      </c>
      <c r="D16" s="14" t="s">
        <v>27</v>
      </c>
      <c r="E16" s="9" t="s">
        <v>20</v>
      </c>
    </row>
    <row r="17" spans="1:5" ht="28.5">
      <c r="A17" s="13"/>
      <c r="B17" s="14" t="s">
        <v>28</v>
      </c>
      <c r="C17" s="38" t="s">
        <v>29</v>
      </c>
      <c r="D17" s="39"/>
      <c r="E17" s="9" t="s">
        <v>20</v>
      </c>
    </row>
    <row r="18" spans="1:5">
      <c r="A18" s="13"/>
      <c r="B18" s="13" t="s">
        <v>15</v>
      </c>
      <c r="C18" s="13" t="s">
        <v>30</v>
      </c>
      <c r="D18" s="15"/>
      <c r="E18" s="9" t="s">
        <v>20</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dimension ref="A1:M33"/>
  <sheetViews>
    <sheetView tabSelected="1" zoomScale="80" zoomScaleNormal="80" zoomScaleSheetLayoutView="40" zoomScalePageLayoutView="40" workbookViewId="0">
      <pane ySplit="3" topLeftCell="A4" activePane="bottomLeft" state="frozen"/>
      <selection pane="bottomLeft" activeCell="A3" sqref="A3:XFD3"/>
    </sheetView>
  </sheetViews>
  <sheetFormatPr defaultColWidth="32.7109375" defaultRowHeight="33.75" customHeight="1"/>
  <cols>
    <col min="1" max="1" width="13.7109375" style="22" customWidth="1"/>
    <col min="2" max="2" width="30.7109375" style="22" bestFit="1" customWidth="1"/>
    <col min="3" max="3" width="24.140625" style="22" customWidth="1"/>
    <col min="4" max="4" width="55" style="22" customWidth="1"/>
    <col min="5" max="5" width="54.85546875" style="22" customWidth="1"/>
    <col min="6" max="6" width="86.140625" style="22" customWidth="1"/>
    <col min="7" max="7" width="80.85546875" style="22" customWidth="1"/>
    <col min="8" max="8" width="19.42578125" style="22" customWidth="1"/>
    <col min="9" max="9" width="20.5703125" style="22" customWidth="1"/>
    <col min="10" max="10" width="26.28515625" style="22" customWidth="1"/>
    <col min="11" max="11" width="28.140625" style="22" customWidth="1"/>
    <col min="12" max="12" width="73.140625" style="22" customWidth="1"/>
    <col min="13" max="16384" width="32.7109375" style="24"/>
  </cols>
  <sheetData>
    <row r="1" spans="1:12" ht="33.75" customHeight="1">
      <c r="A1" s="21" t="s">
        <v>145</v>
      </c>
      <c r="B1" s="21"/>
      <c r="C1" s="21"/>
      <c r="D1" s="21"/>
      <c r="L1" s="23"/>
    </row>
    <row r="2" spans="1:12" s="26" customFormat="1" ht="21" customHeight="1">
      <c r="A2" s="25">
        <v>1</v>
      </c>
      <c r="B2" s="40">
        <v>2</v>
      </c>
      <c r="C2" s="40"/>
      <c r="D2" s="40">
        <v>3</v>
      </c>
      <c r="E2" s="40"/>
      <c r="F2" s="40">
        <v>4</v>
      </c>
      <c r="G2" s="40"/>
      <c r="H2" s="40">
        <v>5</v>
      </c>
      <c r="I2" s="40"/>
      <c r="J2" s="40">
        <v>6</v>
      </c>
      <c r="K2" s="40"/>
      <c r="L2" s="25">
        <v>7</v>
      </c>
    </row>
    <row r="3" spans="1:12" s="43" customFormat="1" ht="27.75" customHeight="1">
      <c r="A3" s="41" t="s">
        <v>31</v>
      </c>
      <c r="B3" s="42" t="s">
        <v>32</v>
      </c>
      <c r="C3" s="42" t="s">
        <v>33</v>
      </c>
      <c r="D3" s="42" t="s">
        <v>34</v>
      </c>
      <c r="E3" s="42" t="s">
        <v>35</v>
      </c>
      <c r="F3" s="41" t="s">
        <v>36</v>
      </c>
      <c r="G3" s="41" t="s">
        <v>37</v>
      </c>
      <c r="H3" s="41" t="s">
        <v>38</v>
      </c>
      <c r="I3" s="41" t="s">
        <v>39</v>
      </c>
      <c r="J3" s="41" t="s">
        <v>40</v>
      </c>
      <c r="K3" s="41" t="s">
        <v>41</v>
      </c>
      <c r="L3" s="41" t="s">
        <v>42</v>
      </c>
    </row>
    <row r="4" spans="1:12" s="27" customFormat="1" ht="297" customHeight="1">
      <c r="A4" s="29" t="s">
        <v>182</v>
      </c>
      <c r="B4" s="29" t="s">
        <v>46</v>
      </c>
      <c r="C4" s="30" t="s">
        <v>60</v>
      </c>
      <c r="D4" s="29" t="s">
        <v>62</v>
      </c>
      <c r="E4" s="30" t="s">
        <v>63</v>
      </c>
      <c r="F4" s="29" t="s">
        <v>64</v>
      </c>
      <c r="G4" s="30" t="s">
        <v>126</v>
      </c>
      <c r="H4" s="29" t="s">
        <v>8</v>
      </c>
      <c r="I4" s="30" t="str">
        <f>IF(ISBLANK(H4),"",VLOOKUP(H4,[1]Útmutató!$B$9:$C$12,2,FALSE))</f>
        <v>examination</v>
      </c>
      <c r="J4" s="29" t="s">
        <v>141</v>
      </c>
      <c r="K4" s="30" t="s">
        <v>140</v>
      </c>
      <c r="L4" s="29" t="s">
        <v>61</v>
      </c>
    </row>
    <row r="5" spans="1:12" s="27" customFormat="1" ht="267" customHeight="1">
      <c r="A5" s="29" t="s">
        <v>183</v>
      </c>
      <c r="B5" s="29" t="s">
        <v>47</v>
      </c>
      <c r="C5" s="30" t="s">
        <v>82</v>
      </c>
      <c r="D5" s="29" t="s">
        <v>87</v>
      </c>
      <c r="E5" s="30" t="s">
        <v>88</v>
      </c>
      <c r="F5" s="29" t="s">
        <v>168</v>
      </c>
      <c r="G5" s="33" t="s">
        <v>89</v>
      </c>
      <c r="H5" s="29" t="s">
        <v>8</v>
      </c>
      <c r="I5" s="30" t="s">
        <v>9</v>
      </c>
      <c r="J5" s="29" t="s">
        <v>142</v>
      </c>
      <c r="K5" s="30" t="s">
        <v>152</v>
      </c>
      <c r="L5" s="31" t="s">
        <v>86</v>
      </c>
    </row>
    <row r="6" spans="1:12" s="27" customFormat="1" ht="319.5" customHeight="1">
      <c r="A6" s="29" t="s">
        <v>184</v>
      </c>
      <c r="B6" s="29" t="s">
        <v>48</v>
      </c>
      <c r="C6" s="30" t="s">
        <v>156</v>
      </c>
      <c r="D6" s="29" t="s">
        <v>91</v>
      </c>
      <c r="E6" s="30" t="s">
        <v>92</v>
      </c>
      <c r="F6" s="29" t="s">
        <v>169</v>
      </c>
      <c r="G6" s="33" t="s">
        <v>96</v>
      </c>
      <c r="H6" s="29" t="s">
        <v>8</v>
      </c>
      <c r="I6" s="30" t="s">
        <v>9</v>
      </c>
      <c r="J6" s="29" t="s">
        <v>93</v>
      </c>
      <c r="K6" s="30" t="s">
        <v>146</v>
      </c>
      <c r="L6" s="31" t="s">
        <v>95</v>
      </c>
    </row>
    <row r="7" spans="1:12" s="27" customFormat="1" ht="312">
      <c r="A7" s="29" t="s">
        <v>185</v>
      </c>
      <c r="B7" s="29" t="s">
        <v>49</v>
      </c>
      <c r="C7" s="30" t="s">
        <v>157</v>
      </c>
      <c r="D7" s="31" t="s">
        <v>97</v>
      </c>
      <c r="E7" s="33" t="s">
        <v>98</v>
      </c>
      <c r="F7" s="31" t="s">
        <v>170</v>
      </c>
      <c r="G7" s="33" t="s">
        <v>103</v>
      </c>
      <c r="H7" s="29" t="s">
        <v>8</v>
      </c>
      <c r="I7" s="30" t="s">
        <v>99</v>
      </c>
      <c r="J7" s="29" t="s">
        <v>100</v>
      </c>
      <c r="K7" s="30" t="s">
        <v>101</v>
      </c>
      <c r="L7" s="29" t="s">
        <v>102</v>
      </c>
    </row>
    <row r="8" spans="1:12" s="27" customFormat="1" ht="168">
      <c r="A8" s="29" t="s">
        <v>186</v>
      </c>
      <c r="B8" s="29" t="s">
        <v>50</v>
      </c>
      <c r="C8" s="30" t="s">
        <v>148</v>
      </c>
      <c r="D8" s="31" t="s">
        <v>260</v>
      </c>
      <c r="E8" s="33" t="s">
        <v>147</v>
      </c>
      <c r="F8" s="31" t="s">
        <v>176</v>
      </c>
      <c r="G8" s="33" t="s">
        <v>149</v>
      </c>
      <c r="H8" s="29" t="s">
        <v>10</v>
      </c>
      <c r="I8" s="30" t="s">
        <v>11</v>
      </c>
      <c r="J8" s="29" t="s">
        <v>107</v>
      </c>
      <c r="K8" s="30" t="s">
        <v>108</v>
      </c>
      <c r="L8" s="29" t="s">
        <v>123</v>
      </c>
    </row>
    <row r="9" spans="1:12" s="27" customFormat="1" ht="252">
      <c r="A9" s="29" t="s">
        <v>187</v>
      </c>
      <c r="B9" s="29" t="s">
        <v>44</v>
      </c>
      <c r="C9" s="30" t="s">
        <v>104</v>
      </c>
      <c r="D9" s="31" t="s">
        <v>105</v>
      </c>
      <c r="E9" s="33" t="s">
        <v>106</v>
      </c>
      <c r="F9" s="31" t="s">
        <v>110</v>
      </c>
      <c r="G9" s="33" t="s">
        <v>111</v>
      </c>
      <c r="H9" s="29" t="s">
        <v>10</v>
      </c>
      <c r="I9" s="30" t="s">
        <v>11</v>
      </c>
      <c r="J9" s="29" t="s">
        <v>107</v>
      </c>
      <c r="K9" s="30" t="s">
        <v>108</v>
      </c>
      <c r="L9" s="34" t="s">
        <v>109</v>
      </c>
    </row>
    <row r="10" spans="1:12" s="32" customFormat="1" ht="240">
      <c r="A10" s="29" t="s">
        <v>188</v>
      </c>
      <c r="B10" s="29" t="s">
        <v>171</v>
      </c>
      <c r="C10" s="30" t="s">
        <v>172</v>
      </c>
      <c r="D10" s="31" t="s">
        <v>131</v>
      </c>
      <c r="E10" s="33" t="s">
        <v>132</v>
      </c>
      <c r="F10" s="31" t="s">
        <v>78</v>
      </c>
      <c r="G10" s="33" t="s">
        <v>81</v>
      </c>
      <c r="H10" s="29" t="s">
        <v>10</v>
      </c>
      <c r="I10" s="30" t="s">
        <v>11</v>
      </c>
      <c r="J10" s="29" t="s">
        <v>76</v>
      </c>
      <c r="K10" s="30" t="s">
        <v>77</v>
      </c>
      <c r="L10" s="34" t="s">
        <v>133</v>
      </c>
    </row>
    <row r="11" spans="1:12" ht="352.5" customHeight="1">
      <c r="A11" s="29" t="s">
        <v>189</v>
      </c>
      <c r="B11" s="29" t="s">
        <v>209</v>
      </c>
      <c r="C11" s="30" t="s">
        <v>222</v>
      </c>
      <c r="D11" s="29" t="s">
        <v>271</v>
      </c>
      <c r="E11" s="30" t="s">
        <v>285</v>
      </c>
      <c r="F11" s="29" t="s">
        <v>295</v>
      </c>
      <c r="G11" s="30" t="s">
        <v>303</v>
      </c>
      <c r="H11" s="29" t="s">
        <v>10</v>
      </c>
      <c r="I11" s="30" t="str">
        <f>IF(ISBLANK(H11),"",VLOOKUP(H11,[2]Útmutató!$B$9:$C$12,2,FALSE))</f>
        <v>term grade</v>
      </c>
      <c r="J11" s="29" t="s">
        <v>235</v>
      </c>
      <c r="K11" s="30" t="s">
        <v>246</v>
      </c>
      <c r="L11" s="29" t="s">
        <v>317</v>
      </c>
    </row>
    <row r="12" spans="1:12" s="27" customFormat="1" ht="198" customHeight="1">
      <c r="A12" s="29" t="s">
        <v>328</v>
      </c>
      <c r="B12" s="29" t="s">
        <v>51</v>
      </c>
      <c r="C12" s="30" t="s">
        <v>158</v>
      </c>
      <c r="D12" s="29" t="s">
        <v>73</v>
      </c>
      <c r="E12" s="30" t="s">
        <v>74</v>
      </c>
      <c r="F12" s="29" t="s">
        <v>136</v>
      </c>
      <c r="G12" s="30" t="s">
        <v>137</v>
      </c>
      <c r="H12" s="29" t="s">
        <v>10</v>
      </c>
      <c r="I12" s="30" t="s">
        <v>11</v>
      </c>
      <c r="J12" s="29" t="s">
        <v>151</v>
      </c>
      <c r="K12" s="30" t="s">
        <v>150</v>
      </c>
      <c r="L12" s="29" t="s">
        <v>139</v>
      </c>
    </row>
    <row r="13" spans="1:12" s="27" customFormat="1" ht="248.25" customHeight="1">
      <c r="A13" s="29" t="s">
        <v>190</v>
      </c>
      <c r="B13" s="29" t="s">
        <v>52</v>
      </c>
      <c r="C13" s="30" t="s">
        <v>65</v>
      </c>
      <c r="D13" s="29" t="s">
        <v>67</v>
      </c>
      <c r="E13" s="30" t="s">
        <v>68</v>
      </c>
      <c r="F13" s="29" t="s">
        <v>75</v>
      </c>
      <c r="G13" s="30" t="s">
        <v>127</v>
      </c>
      <c r="H13" s="29" t="s">
        <v>8</v>
      </c>
      <c r="I13" s="30" t="str">
        <f>IF(ISBLANK(H13),"",VLOOKUP(H13,[1]Útmutató!$B$9:$C$12,2,FALSE))</f>
        <v>examination</v>
      </c>
      <c r="J13" s="29" t="s">
        <v>141</v>
      </c>
      <c r="K13" s="30" t="s">
        <v>143</v>
      </c>
      <c r="L13" s="29" t="s">
        <v>66</v>
      </c>
    </row>
    <row r="14" spans="1:12" s="27" customFormat="1" ht="312.75" customHeight="1">
      <c r="A14" s="29" t="s">
        <v>191</v>
      </c>
      <c r="B14" s="29" t="s">
        <v>53</v>
      </c>
      <c r="C14" s="30" t="s">
        <v>159</v>
      </c>
      <c r="D14" s="29" t="s">
        <v>177</v>
      </c>
      <c r="E14" s="30" t="s">
        <v>69</v>
      </c>
      <c r="F14" s="29" t="s">
        <v>70</v>
      </c>
      <c r="G14" s="30" t="s">
        <v>128</v>
      </c>
      <c r="H14" s="29" t="s">
        <v>8</v>
      </c>
      <c r="I14" s="30" t="str">
        <f>IF(ISBLANK(H14),"",VLOOKUP(H14,[1]Útmutató!$B$9:$C$12,2,FALSE))</f>
        <v>examination</v>
      </c>
      <c r="J14" s="29" t="s">
        <v>141</v>
      </c>
      <c r="K14" s="30" t="s">
        <v>143</v>
      </c>
      <c r="L14" s="29" t="s">
        <v>178</v>
      </c>
    </row>
    <row r="15" spans="1:12" s="27" customFormat="1" ht="265.5" customHeight="1">
      <c r="A15" s="29" t="s">
        <v>192</v>
      </c>
      <c r="B15" s="29" t="s">
        <v>54</v>
      </c>
      <c r="C15" s="30" t="s">
        <v>83</v>
      </c>
      <c r="D15" s="31" t="s">
        <v>179</v>
      </c>
      <c r="E15" s="30" t="s">
        <v>84</v>
      </c>
      <c r="F15" s="29" t="s">
        <v>135</v>
      </c>
      <c r="G15" s="33" t="s">
        <v>138</v>
      </c>
      <c r="H15" s="29" t="s">
        <v>8</v>
      </c>
      <c r="I15" s="30" t="s">
        <v>9</v>
      </c>
      <c r="J15" s="29" t="s">
        <v>142</v>
      </c>
      <c r="K15" s="30" t="s">
        <v>144</v>
      </c>
      <c r="L15" s="31" t="s">
        <v>85</v>
      </c>
    </row>
    <row r="16" spans="1:12" s="27" customFormat="1" ht="322.5" customHeight="1">
      <c r="A16" s="29" t="s">
        <v>193</v>
      </c>
      <c r="B16" s="29" t="s">
        <v>55</v>
      </c>
      <c r="C16" s="30" t="s">
        <v>160</v>
      </c>
      <c r="D16" s="29" t="s">
        <v>112</v>
      </c>
      <c r="E16" s="30" t="s">
        <v>113</v>
      </c>
      <c r="F16" s="29" t="s">
        <v>116</v>
      </c>
      <c r="G16" s="30" t="s">
        <v>117</v>
      </c>
      <c r="H16" s="29" t="s">
        <v>8</v>
      </c>
      <c r="I16" s="30" t="s">
        <v>9</v>
      </c>
      <c r="J16" s="29" t="s">
        <v>114</v>
      </c>
      <c r="K16" s="30" t="s">
        <v>94</v>
      </c>
      <c r="L16" s="29" t="s">
        <v>115</v>
      </c>
    </row>
    <row r="17" spans="1:13" s="27" customFormat="1" ht="185.25" customHeight="1">
      <c r="A17" s="29" t="s">
        <v>194</v>
      </c>
      <c r="B17" s="29" t="s">
        <v>56</v>
      </c>
      <c r="C17" s="30" t="s">
        <v>72</v>
      </c>
      <c r="D17" s="29" t="s">
        <v>180</v>
      </c>
      <c r="E17" s="30" t="s">
        <v>165</v>
      </c>
      <c r="F17" s="29" t="s">
        <v>166</v>
      </c>
      <c r="G17" s="30" t="s">
        <v>167</v>
      </c>
      <c r="H17" s="29" t="s">
        <v>10</v>
      </c>
      <c r="I17" s="30" t="s">
        <v>11</v>
      </c>
      <c r="J17" s="29" t="s">
        <v>154</v>
      </c>
      <c r="K17" s="30" t="s">
        <v>71</v>
      </c>
      <c r="L17" s="29" t="s">
        <v>181</v>
      </c>
      <c r="M17" s="27" t="s">
        <v>45</v>
      </c>
    </row>
    <row r="18" spans="1:13" s="32" customFormat="1" ht="257.25" customHeight="1">
      <c r="A18" s="29" t="s">
        <v>195</v>
      </c>
      <c r="B18" s="29" t="s">
        <v>173</v>
      </c>
      <c r="C18" s="30" t="s">
        <v>174</v>
      </c>
      <c r="D18" s="31" t="s">
        <v>130</v>
      </c>
      <c r="E18" s="33" t="s">
        <v>274</v>
      </c>
      <c r="F18" s="31" t="s">
        <v>78</v>
      </c>
      <c r="G18" s="33" t="s">
        <v>79</v>
      </c>
      <c r="H18" s="29" t="s">
        <v>10</v>
      </c>
      <c r="I18" s="30" t="s">
        <v>11</v>
      </c>
      <c r="J18" s="29" t="s">
        <v>76</v>
      </c>
      <c r="K18" s="30" t="s">
        <v>77</v>
      </c>
      <c r="L18" s="34" t="s">
        <v>80</v>
      </c>
    </row>
    <row r="19" spans="1:13" s="27" customFormat="1" ht="213.75" customHeight="1">
      <c r="A19" s="29" t="s">
        <v>196</v>
      </c>
      <c r="B19" s="29" t="s">
        <v>57</v>
      </c>
      <c r="C19" s="30" t="s">
        <v>161</v>
      </c>
      <c r="D19" s="31" t="s">
        <v>118</v>
      </c>
      <c r="E19" s="33" t="s">
        <v>119</v>
      </c>
      <c r="F19" s="31" t="s">
        <v>122</v>
      </c>
      <c r="G19" s="30" t="s">
        <v>120</v>
      </c>
      <c r="H19" s="29" t="s">
        <v>10</v>
      </c>
      <c r="I19" s="30" t="s">
        <v>11</v>
      </c>
      <c r="J19" s="29" t="s">
        <v>107</v>
      </c>
      <c r="K19" s="30" t="s">
        <v>108</v>
      </c>
      <c r="L19" s="29" t="s">
        <v>121</v>
      </c>
    </row>
    <row r="20" spans="1:13" s="27" customFormat="1" ht="175.5" customHeight="1">
      <c r="A20" s="29" t="s">
        <v>197</v>
      </c>
      <c r="B20" s="29" t="s">
        <v>58</v>
      </c>
      <c r="C20" s="30" t="s">
        <v>163</v>
      </c>
      <c r="D20" s="31" t="s">
        <v>261</v>
      </c>
      <c r="E20" s="33" t="s">
        <v>275</v>
      </c>
      <c r="F20" s="31" t="s">
        <v>125</v>
      </c>
      <c r="G20" s="30" t="s">
        <v>297</v>
      </c>
      <c r="H20" s="29" t="s">
        <v>10</v>
      </c>
      <c r="I20" s="30" t="s">
        <v>11</v>
      </c>
      <c r="J20" s="29" t="s">
        <v>107</v>
      </c>
      <c r="K20" s="30" t="s">
        <v>108</v>
      </c>
      <c r="L20" s="29" t="s">
        <v>124</v>
      </c>
    </row>
    <row r="21" spans="1:13" s="27" customFormat="1" ht="348">
      <c r="A21" s="29" t="s">
        <v>329</v>
      </c>
      <c r="B21" s="29" t="s">
        <v>59</v>
      </c>
      <c r="C21" s="30" t="s">
        <v>164</v>
      </c>
      <c r="D21" s="29" t="s">
        <v>175</v>
      </c>
      <c r="E21" s="30" t="s">
        <v>162</v>
      </c>
      <c r="F21" s="29" t="s">
        <v>90</v>
      </c>
      <c r="G21" s="30" t="s">
        <v>129</v>
      </c>
      <c r="H21" s="29" t="s">
        <v>10</v>
      </c>
      <c r="I21" s="30" t="s">
        <v>11</v>
      </c>
      <c r="J21" s="29" t="s">
        <v>155</v>
      </c>
      <c r="K21" s="30" t="s">
        <v>153</v>
      </c>
      <c r="L21" s="29" t="s">
        <v>134</v>
      </c>
    </row>
    <row r="22" spans="1:13" s="28" customFormat="1" ht="168">
      <c r="A22" s="29" t="s">
        <v>198</v>
      </c>
      <c r="B22" s="29" t="s">
        <v>200</v>
      </c>
      <c r="C22" s="30" t="s">
        <v>213</v>
      </c>
      <c r="D22" s="29" t="s">
        <v>262</v>
      </c>
      <c r="E22" s="30" t="s">
        <v>276</v>
      </c>
      <c r="F22" s="29" t="s">
        <v>289</v>
      </c>
      <c r="G22" s="30" t="s">
        <v>298</v>
      </c>
      <c r="H22" s="29" t="s">
        <v>8</v>
      </c>
      <c r="I22" s="30" t="str">
        <f>IF(ISBLANK(H22),"",VLOOKUP(H22,[3]Útmutató!$B$9:$C$12,2,FALSE))</f>
        <v>examination</v>
      </c>
      <c r="J22" s="29" t="s">
        <v>228</v>
      </c>
      <c r="K22" s="30" t="s">
        <v>239</v>
      </c>
      <c r="L22" s="29" t="s">
        <v>308</v>
      </c>
    </row>
    <row r="23" spans="1:13" s="28" customFormat="1" ht="297.75" customHeight="1">
      <c r="A23" s="29" t="s">
        <v>250</v>
      </c>
      <c r="B23" s="29" t="s">
        <v>201</v>
      </c>
      <c r="C23" s="30" t="s">
        <v>214</v>
      </c>
      <c r="D23" s="29" t="s">
        <v>263</v>
      </c>
      <c r="E23" s="30" t="s">
        <v>277</v>
      </c>
      <c r="F23" s="29" t="s">
        <v>292</v>
      </c>
      <c r="G23" s="30" t="s">
        <v>299</v>
      </c>
      <c r="H23" s="29" t="s">
        <v>8</v>
      </c>
      <c r="I23" s="30" t="str">
        <f>IF(ISBLANK(H23),"",VLOOKUP(H23,[4]Útmutató!$B$9:$C$12,2,FALSE))</f>
        <v>examination</v>
      </c>
      <c r="J23" s="29" t="s">
        <v>228</v>
      </c>
      <c r="K23" s="30" t="s">
        <v>239</v>
      </c>
      <c r="L23" s="29" t="s">
        <v>309</v>
      </c>
    </row>
    <row r="24" spans="1:13" s="28" customFormat="1" ht="212.25" customHeight="1">
      <c r="A24" s="29" t="s">
        <v>251</v>
      </c>
      <c r="B24" s="29" t="s">
        <v>202</v>
      </c>
      <c r="C24" s="30" t="s">
        <v>215</v>
      </c>
      <c r="D24" s="29" t="s">
        <v>264</v>
      </c>
      <c r="E24" s="30" t="s">
        <v>278</v>
      </c>
      <c r="F24" s="29" t="s">
        <v>290</v>
      </c>
      <c r="G24" s="30" t="s">
        <v>307</v>
      </c>
      <c r="H24" s="29" t="s">
        <v>8</v>
      </c>
      <c r="I24" s="30" t="str">
        <f>IF(ISBLANK(H24),"",VLOOKUP(H24,[5]Útmutató!$B$9:$C$12,2,FALSE))</f>
        <v>examination</v>
      </c>
      <c r="J24" s="29" t="s">
        <v>229</v>
      </c>
      <c r="K24" s="30" t="s">
        <v>240</v>
      </c>
      <c r="L24" s="29" t="s">
        <v>310</v>
      </c>
    </row>
    <row r="25" spans="1:13" s="28" customFormat="1" ht="272.25" customHeight="1">
      <c r="A25" s="29" t="s">
        <v>252</v>
      </c>
      <c r="B25" s="29" t="s">
        <v>203</v>
      </c>
      <c r="C25" s="30" t="s">
        <v>216</v>
      </c>
      <c r="D25" s="29" t="s">
        <v>265</v>
      </c>
      <c r="E25" s="30" t="s">
        <v>279</v>
      </c>
      <c r="F25" s="29" t="s">
        <v>321</v>
      </c>
      <c r="G25" s="30" t="s">
        <v>306</v>
      </c>
      <c r="H25" s="29" t="s">
        <v>10</v>
      </c>
      <c r="I25" s="30" t="s">
        <v>11</v>
      </c>
      <c r="J25" s="29" t="s">
        <v>230</v>
      </c>
      <c r="K25" s="30" t="s">
        <v>241</v>
      </c>
      <c r="L25" s="29" t="s">
        <v>311</v>
      </c>
    </row>
    <row r="26" spans="1:13" s="28" customFormat="1" ht="276" customHeight="1">
      <c r="A26" s="29" t="s">
        <v>253</v>
      </c>
      <c r="B26" s="29" t="s">
        <v>204</v>
      </c>
      <c r="C26" s="30" t="s">
        <v>217</v>
      </c>
      <c r="D26" s="29" t="s">
        <v>266</v>
      </c>
      <c r="E26" s="30" t="s">
        <v>280</v>
      </c>
      <c r="F26" s="29" t="s">
        <v>325</v>
      </c>
      <c r="G26" s="30" t="s">
        <v>300</v>
      </c>
      <c r="H26" s="29" t="s">
        <v>8</v>
      </c>
      <c r="I26" s="30" t="str">
        <f>IF(ISBLANK(H26),"",VLOOKUP(H26,[4]Útmutató!$B$9:$C$12,2,FALSE))</f>
        <v>examination</v>
      </c>
      <c r="J26" s="29" t="s">
        <v>228</v>
      </c>
      <c r="K26" s="30" t="s">
        <v>239</v>
      </c>
      <c r="L26" s="29" t="s">
        <v>312</v>
      </c>
    </row>
    <row r="27" spans="1:13" s="28" customFormat="1" ht="192">
      <c r="A27" s="29" t="s">
        <v>254</v>
      </c>
      <c r="B27" s="29" t="s">
        <v>205</v>
      </c>
      <c r="C27" s="30" t="s">
        <v>218</v>
      </c>
      <c r="D27" s="29" t="s">
        <v>267</v>
      </c>
      <c r="E27" s="30" t="s">
        <v>281</v>
      </c>
      <c r="F27" s="29" t="s">
        <v>224</v>
      </c>
      <c r="G27" s="30" t="s">
        <v>226</v>
      </c>
      <c r="H27" s="29" t="s">
        <v>8</v>
      </c>
      <c r="I27" s="30" t="str">
        <f>IF(ISBLANK(H27),"",VLOOKUP(H27,[6]Útmutató!$B$9:$C$12,2,FALSE))</f>
        <v>examination</v>
      </c>
      <c r="J27" s="29" t="s">
        <v>231</v>
      </c>
      <c r="K27" s="30" t="s">
        <v>242</v>
      </c>
      <c r="L27" s="29" t="s">
        <v>313</v>
      </c>
    </row>
    <row r="28" spans="1:13" s="28" customFormat="1" ht="274.5" customHeight="1">
      <c r="A28" s="29" t="s">
        <v>199</v>
      </c>
      <c r="B28" s="29" t="s">
        <v>206</v>
      </c>
      <c r="C28" s="30" t="s">
        <v>219</v>
      </c>
      <c r="D28" s="29" t="s">
        <v>268</v>
      </c>
      <c r="E28" s="30" t="s">
        <v>282</v>
      </c>
      <c r="F28" s="29" t="s">
        <v>291</v>
      </c>
      <c r="G28" s="30" t="s">
        <v>301</v>
      </c>
      <c r="H28" s="29" t="s">
        <v>10</v>
      </c>
      <c r="I28" s="30" t="str">
        <f>IF(ISBLANK(H28),"",VLOOKUP(H28,[2]Útmutató!$B$9:$C$12,2,FALSE))</f>
        <v>term grade</v>
      </c>
      <c r="J28" s="29" t="s">
        <v>232</v>
      </c>
      <c r="K28" s="30" t="s">
        <v>243</v>
      </c>
      <c r="L28" s="29" t="s">
        <v>314</v>
      </c>
    </row>
    <row r="29" spans="1:13" s="28" customFormat="1" ht="120">
      <c r="A29" s="29" t="s">
        <v>255</v>
      </c>
      <c r="B29" s="29" t="s">
        <v>207</v>
      </c>
      <c r="C29" s="30" t="s">
        <v>220</v>
      </c>
      <c r="D29" s="29" t="s">
        <v>269</v>
      </c>
      <c r="E29" s="30" t="s">
        <v>283</v>
      </c>
      <c r="F29" s="29" t="s">
        <v>225</v>
      </c>
      <c r="G29" s="30" t="s">
        <v>227</v>
      </c>
      <c r="H29" s="29" t="s">
        <v>10</v>
      </c>
      <c r="I29" s="30" t="str">
        <f>IF(ISBLANK(H29),"",VLOOKUP(H29,[7]Útmutató!$B$9:$C$12,2,FALSE))</f>
        <v>term grade</v>
      </c>
      <c r="J29" s="29" t="s">
        <v>233</v>
      </c>
      <c r="K29" s="30" t="s">
        <v>244</v>
      </c>
      <c r="L29" s="29" t="s">
        <v>315</v>
      </c>
    </row>
    <row r="30" spans="1:13" ht="168">
      <c r="A30" s="29" t="s">
        <v>256</v>
      </c>
      <c r="B30" s="29" t="s">
        <v>208</v>
      </c>
      <c r="C30" s="30" t="s">
        <v>221</v>
      </c>
      <c r="D30" s="29" t="s">
        <v>270</v>
      </c>
      <c r="E30" s="30" t="s">
        <v>284</v>
      </c>
      <c r="F30" s="29" t="s">
        <v>296</v>
      </c>
      <c r="G30" s="30" t="s">
        <v>302</v>
      </c>
      <c r="H30" s="29" t="s">
        <v>10</v>
      </c>
      <c r="I30" s="30" t="str">
        <f>IF(ISBLANK(H30),"",VLOOKUP(H30,[8]Útmutató!$B$9:$C$12,2,FALSE))</f>
        <v>term grade</v>
      </c>
      <c r="J30" s="29" t="s">
        <v>234</v>
      </c>
      <c r="K30" s="30" t="s">
        <v>245</v>
      </c>
      <c r="L30" s="29" t="s">
        <v>316</v>
      </c>
    </row>
    <row r="31" spans="1:13" ht="158.25" customHeight="1">
      <c r="A31" s="29" t="s">
        <v>257</v>
      </c>
      <c r="B31" s="29" t="s">
        <v>210</v>
      </c>
      <c r="C31" s="30" t="s">
        <v>322</v>
      </c>
      <c r="D31" s="29" t="s">
        <v>273</v>
      </c>
      <c r="E31" s="30" t="s">
        <v>286</v>
      </c>
      <c r="F31" s="29" t="s">
        <v>293</v>
      </c>
      <c r="G31" s="30" t="s">
        <v>304</v>
      </c>
      <c r="H31" s="29" t="s">
        <v>10</v>
      </c>
      <c r="I31" s="30" t="s">
        <v>11</v>
      </c>
      <c r="J31" s="29" t="s">
        <v>236</v>
      </c>
      <c r="K31" s="30" t="s">
        <v>247</v>
      </c>
      <c r="L31" s="29" t="s">
        <v>318</v>
      </c>
    </row>
    <row r="32" spans="1:13" ht="186.75" customHeight="1">
      <c r="A32" s="29" t="s">
        <v>258</v>
      </c>
      <c r="B32" s="29" t="s">
        <v>211</v>
      </c>
      <c r="C32" s="30" t="s">
        <v>323</v>
      </c>
      <c r="D32" s="29" t="s">
        <v>324</v>
      </c>
      <c r="E32" s="30" t="s">
        <v>287</v>
      </c>
      <c r="F32" s="29" t="s">
        <v>294</v>
      </c>
      <c r="G32" s="30" t="s">
        <v>305</v>
      </c>
      <c r="H32" s="29" t="s">
        <v>10</v>
      </c>
      <c r="I32" s="30" t="s">
        <v>11</v>
      </c>
      <c r="J32" s="29" t="s">
        <v>237</v>
      </c>
      <c r="K32" s="30" t="s">
        <v>248</v>
      </c>
      <c r="L32" s="29" t="s">
        <v>319</v>
      </c>
    </row>
    <row r="33" spans="1:12" ht="175.5" customHeight="1">
      <c r="A33" s="29" t="s">
        <v>259</v>
      </c>
      <c r="B33" s="29" t="s">
        <v>212</v>
      </c>
      <c r="C33" s="30" t="s">
        <v>223</v>
      </c>
      <c r="D33" s="29" t="s">
        <v>272</v>
      </c>
      <c r="E33" s="30" t="s">
        <v>288</v>
      </c>
      <c r="F33" s="29" t="s">
        <v>326</v>
      </c>
      <c r="G33" s="30" t="s">
        <v>327</v>
      </c>
      <c r="H33" s="29" t="s">
        <v>10</v>
      </c>
      <c r="I33" s="30" t="str">
        <f>IF(ISBLANK(H33),"",VLOOKUP(H33,[9]Útmutató!$B$9:$C$12,2,FALSE))</f>
        <v>term grade</v>
      </c>
      <c r="J33" s="29" t="s">
        <v>238</v>
      </c>
      <c r="K33" s="30" t="s">
        <v>249</v>
      </c>
      <c r="L33" s="29" t="s">
        <v>320</v>
      </c>
    </row>
  </sheetData>
  <mergeCells count="5">
    <mergeCell ref="B2:C2"/>
    <mergeCell ref="D2:E2"/>
    <mergeCell ref="F2:G2"/>
    <mergeCell ref="H2:I2"/>
    <mergeCell ref="J2:K2"/>
  </mergeCells>
  <dataValidations count="1">
    <dataValidation type="list" allowBlank="1" showInputMessage="1" showErrorMessage="1" sqref="H4:H15 H17:H33">
      <formula1>Bejegyzes</formula1>
    </dataValidation>
  </dataValidations>
  <pageMargins left="0.23622047244094491" right="0.23622047244094491" top="0.74803149606299213" bottom="0.74803149606299213" header="0.31496062992125984" footer="0.31496062992125984"/>
  <pageSetup paperSize="8"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5</vt:i4>
      </vt:variant>
    </vt:vector>
  </HeadingPairs>
  <TitlesOfParts>
    <vt:vector size="7" baseType="lpstr">
      <vt:lpstr>Útmutató</vt:lpstr>
      <vt:lpstr>Tantárgyleírás</vt:lpstr>
      <vt:lpstr>Tantárgyleírás!_GoBack</vt:lpstr>
      <vt:lpstr>Bejegyzes</vt:lpstr>
      <vt:lpstr>Tantárgyleírás!Nyomtatási_terület</vt:lpstr>
      <vt:lpstr>Útmutató!Nyomtatási_terület</vt:lpstr>
      <vt:lpstr>Tantárgyleírás!OLE_LINK1</vt:lpstr>
    </vt:vector>
  </TitlesOfParts>
  <Company>Nyíregyházi Egyetem</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Erdos.Judit</cp:lastModifiedBy>
  <cp:revision/>
  <cp:lastPrinted>2018-07-11T13:05:36Z</cp:lastPrinted>
  <dcterms:created xsi:type="dcterms:W3CDTF">2016-05-11T08:28:59Z</dcterms:created>
  <dcterms:modified xsi:type="dcterms:W3CDTF">2018-07-19T06:31:09Z</dcterms:modified>
</cp:coreProperties>
</file>