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4\FOKSZ\Gyógy- és fűszernövény FOKSZ\"/>
    </mc:Choice>
  </mc:AlternateContent>
  <bookViews>
    <workbookView xWindow="0" yWindow="0" windowWidth="28800" windowHeight="11100"/>
  </bookViews>
  <sheets>
    <sheet name="6 féléves" sheetId="1" r:id="rId1"/>
  </sheets>
  <definedNames>
    <definedName name="_xlnm.Print_Titles" localSheetId="0">'6 féléves'!$8:$9</definedName>
    <definedName name="_xlnm.Print_Area" localSheetId="0">'6 féléves'!$A$1:$N$45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7" i="1" l="1"/>
  <c r="I37" i="1" l="1"/>
  <c r="J37" i="1"/>
  <c r="H37" i="1"/>
  <c r="H19" i="1"/>
  <c r="I18" i="1"/>
  <c r="J18" i="1"/>
  <c r="K18" i="1"/>
  <c r="H18" i="1"/>
  <c r="I28" i="1"/>
  <c r="J28" i="1"/>
  <c r="K28" i="1"/>
  <c r="H28" i="1"/>
  <c r="J40" i="1" l="1"/>
  <c r="J41" i="1" s="1"/>
  <c r="I40" i="1"/>
  <c r="H40" i="1"/>
  <c r="H41" i="1" l="1"/>
  <c r="J19" i="1"/>
  <c r="J29" i="1" l="1"/>
  <c r="J38" i="1"/>
  <c r="K40" i="1"/>
  <c r="N4" i="1" l="1"/>
  <c r="H29" i="1"/>
  <c r="H38" i="1" s="1"/>
  <c r="M4" i="1" l="1"/>
</calcChain>
</file>

<file path=xl/sharedStrings.xml><?xml version="1.0" encoding="utf-8"?>
<sst xmlns="http://schemas.openxmlformats.org/spreadsheetml/2006/main" count="229" uniqueCount="129">
  <si>
    <t>K</t>
  </si>
  <si>
    <t>A</t>
  </si>
  <si>
    <t>G</t>
  </si>
  <si>
    <t>Féléves óraszám:</t>
  </si>
  <si>
    <t>Specializáció(k)/Szakirány(ok):</t>
  </si>
  <si>
    <t>Előfeltétel/
Prerequisite course</t>
  </si>
  <si>
    <t>Tantárgy-felelős intézet kódja/
Code of the responsible institute</t>
  </si>
  <si>
    <t>Heti óraszám/
Number of lessons per week</t>
  </si>
  <si>
    <t>Kredit/
Course Credit number</t>
  </si>
  <si>
    <t>Félévi köv./
Requirement</t>
  </si>
  <si>
    <t xml:space="preserve"> Tantárgy típusa/
Course type</t>
  </si>
  <si>
    <t>Tantárgy angol neve/
Course name in English</t>
  </si>
  <si>
    <t>Tantárgyfelelős/
Course coordinator</t>
  </si>
  <si>
    <t>Tantárgy neve/
Course name</t>
  </si>
  <si>
    <t>Tantárgy kódja/
Course code</t>
  </si>
  <si>
    <t>Szakmai gyakorlat féléves óraszáma/
Number of hours of the professional practise in the semester</t>
  </si>
  <si>
    <t>Ekvivalencia/
Equivalency</t>
  </si>
  <si>
    <t xml:space="preserve">Szakfelelős/Programme coordinator: </t>
  </si>
  <si>
    <t>Képzés óraszáma/Number of training hours:</t>
  </si>
  <si>
    <t>Félév/
Semester</t>
  </si>
  <si>
    <t>Elmélet/
Theory</t>
  </si>
  <si>
    <t>Gyakorlat/
Practise</t>
  </si>
  <si>
    <t>Idegen nyelven választható tantárgyak/optional courses in a foreign language</t>
  </si>
  <si>
    <t>Specialisation(s):</t>
  </si>
  <si>
    <t>Makszim Györgyné dr. Nagy Tímea</t>
  </si>
  <si>
    <t>GTI</t>
  </si>
  <si>
    <t>Basics of Professional and Financial Information Processing</t>
  </si>
  <si>
    <t>Basic Foreign Language Skills (English, German, French)</t>
  </si>
  <si>
    <t>FAI5004</t>
  </si>
  <si>
    <t>FAI5002</t>
  </si>
  <si>
    <t>FKF1104</t>
  </si>
  <si>
    <t>FKF1102</t>
  </si>
  <si>
    <t>Kommunikációs ismeretek</t>
  </si>
  <si>
    <t>FAI5001</t>
  </si>
  <si>
    <t>Basics of Communication</t>
  </si>
  <si>
    <t>FKF1101</t>
  </si>
  <si>
    <t>Talajerő-gazdálkodás</t>
  </si>
  <si>
    <t>Dr. Uri Zsuzsanna Edit</t>
  </si>
  <si>
    <t>MAI</t>
  </si>
  <si>
    <t>Soil Resources Management</t>
  </si>
  <si>
    <t>Land Management and Land Use</t>
  </si>
  <si>
    <t>Növénytermesztési és kertészeti alapismeretek</t>
  </si>
  <si>
    <t>Irinyiné Dr. Oláh Katalin</t>
  </si>
  <si>
    <t>Basic knowledge of Plant Protection</t>
  </si>
  <si>
    <t>MMB1411</t>
  </si>
  <si>
    <t>Basic knowledge of agri- and holticulture plant production</t>
  </si>
  <si>
    <t>Name of the programme: Medicinal Plant Technologist</t>
  </si>
  <si>
    <t>Ökológia</t>
  </si>
  <si>
    <t>Dr. Tóth Csilla</t>
  </si>
  <si>
    <t>Ecology</t>
  </si>
  <si>
    <t xml:space="preserve">Herbal and drug knowledge I. </t>
  </si>
  <si>
    <t xml:space="preserve">Cultivation of medicinal and aromatic plants I. </t>
  </si>
  <si>
    <t>Táplálkozásegészségtan és droganalitika</t>
  </si>
  <si>
    <t xml:space="preserve">Nutritional health knowledge and drug analytics </t>
  </si>
  <si>
    <t>Post harvest ismeretek</t>
  </si>
  <si>
    <t>Post harvest knowledge</t>
  </si>
  <si>
    <t>Fitoterápia</t>
  </si>
  <si>
    <t>Phytotherapy</t>
  </si>
  <si>
    <t>Fitotechnikai és növényvédelmi gyakorlati ismeretek</t>
  </si>
  <si>
    <t>Practical knowledge of phytotechnology and plant protection</t>
  </si>
  <si>
    <t xml:space="preserve">Organic cultivation of medicinal plants </t>
  </si>
  <si>
    <t>Vadontermő gyógynövények ismerete és gyűjtésük</t>
  </si>
  <si>
    <t xml:space="preserve">Knowledge and collection of wild medicinal plants </t>
  </si>
  <si>
    <t>Dr. Szabó Béla</t>
  </si>
  <si>
    <t>Összefüggő szakmai gyakorlat</t>
  </si>
  <si>
    <t>Continuous Professional Practice</t>
  </si>
  <si>
    <t>FGF1101</t>
  </si>
  <si>
    <t>FGF1103</t>
  </si>
  <si>
    <t>FGF1104</t>
  </si>
  <si>
    <t>FGF1105</t>
  </si>
  <si>
    <t>BAI0028</t>
  </si>
  <si>
    <t>BMM1113</t>
  </si>
  <si>
    <t>BMM1213</t>
  </si>
  <si>
    <t>BMM1101</t>
  </si>
  <si>
    <t>BMM1123</t>
  </si>
  <si>
    <t>FGF1202</t>
  </si>
  <si>
    <t>FGF1203</t>
  </si>
  <si>
    <t>FGF1205</t>
  </si>
  <si>
    <t>FGF1206</t>
  </si>
  <si>
    <t xml:space="preserve">Cultivation of medicinal and aromatic plants II. </t>
  </si>
  <si>
    <t xml:space="preserve">Herbal and drug knowledge II. </t>
  </si>
  <si>
    <t>NYI</t>
  </si>
  <si>
    <t>Irinyiné dr. Oláh Katalin</t>
  </si>
  <si>
    <t>Szak megnevezése: GYÓGY- ÉS FŰSZERNÖVÉNYEK FELSŐOKTATÁSI SZAKKÉPZÉS</t>
  </si>
  <si>
    <t>FGF1113</t>
  </si>
  <si>
    <t>Botanika</t>
  </si>
  <si>
    <t>Botanics</t>
  </si>
  <si>
    <t>FAI5005</t>
  </si>
  <si>
    <t>FGF1302</t>
  </si>
  <si>
    <t>FGF1301</t>
  </si>
  <si>
    <t>FGF1303</t>
  </si>
  <si>
    <t>FGF1304</t>
  </si>
  <si>
    <t>FGF1306</t>
  </si>
  <si>
    <t>FGF1307</t>
  </si>
  <si>
    <t>FGF1401</t>
  </si>
  <si>
    <t>Konczné Nagy Zsuzsanna Julianna</t>
  </si>
  <si>
    <t>Szakmai és pénzügyi
információ feldolgozási alapismeretek</t>
  </si>
  <si>
    <t>Dr. Csabai Judit Krisztina</t>
  </si>
  <si>
    <t>2023 szeptemberétől/from September 2023</t>
  </si>
  <si>
    <t>Táplálkozásegészségtan és droganalitika (angol)</t>
  </si>
  <si>
    <t>Dr. Vigh Szabolcs</t>
  </si>
  <si>
    <t>Növényvédelem alapjai (angol)</t>
  </si>
  <si>
    <t>Ökológia (angol)</t>
  </si>
  <si>
    <t>FGF2001</t>
  </si>
  <si>
    <t>B</t>
  </si>
  <si>
    <t>FGF2002</t>
  </si>
  <si>
    <t>FGF2003</t>
  </si>
  <si>
    <t>FGF1207</t>
  </si>
  <si>
    <t>A gyógynövények kultúrtörténeti ismerete I.</t>
  </si>
  <si>
    <t>Cultural history of medicinal plants I.</t>
  </si>
  <si>
    <t>FGF1308</t>
  </si>
  <si>
    <t>FGF1208</t>
  </si>
  <si>
    <t>Környezetgazdálkodás</t>
  </si>
  <si>
    <t>A gyógynövények kultúrtörténeti ismerete II.</t>
  </si>
  <si>
    <t>Cultural history of medicinal plants II.</t>
  </si>
  <si>
    <t>Földművelés és földhasználat</t>
  </si>
  <si>
    <t>Növényvédelem alapjai</t>
  </si>
  <si>
    <t>Gyógy- és fűszernövények termesztése I.</t>
  </si>
  <si>
    <t>Gyógynövény és drogismeret I.</t>
  </si>
  <si>
    <t>Munkaerő-piaci ismeretek</t>
  </si>
  <si>
    <t>Gyógy- és fűszernövények termesztése II.</t>
  </si>
  <si>
    <t>Gyógynövény és drogismeret II.</t>
  </si>
  <si>
    <t>Idegen nyelvi alapszintű ismeretek (angol-német-francia)</t>
  </si>
  <si>
    <t>Barabásné dr. Kárpáti Dóra</t>
  </si>
  <si>
    <t>Basics of Labour Markets</t>
  </si>
  <si>
    <t xml:space="preserve">Environmental management </t>
  </si>
  <si>
    <t>Nutritional health knowledge and drug analytics</t>
  </si>
  <si>
    <t>FGF1309</t>
  </si>
  <si>
    <t>Gyógynövények ökológiai növényvédelme és termesztése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</si>
</sst>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" fontId="8" fillId="0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1" fontId="7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Alignment="1">
      <alignment vertical="center"/>
    </xf>
    <xf numFmtId="1" fontId="10" fillId="0" borderId="0" xfId="0" applyNumberFormat="1" applyFont="1" applyFill="1" applyBorder="1" applyAlignment="1">
      <alignment vertical="center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Fill="1" applyAlignment="1">
      <alignment horizontal="center" vertical="center"/>
    </xf>
    <xf numFmtId="1" fontId="1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vertical="center" wrapText="1"/>
    </xf>
    <xf numFmtId="1" fontId="12" fillId="8" borderId="1" xfId="0" applyNumberFormat="1" applyFont="1" applyFill="1" applyBorder="1" applyAlignment="1">
      <alignment horizontal="center" vertical="center" wrapText="1"/>
    </xf>
    <xf numFmtId="1" fontId="13" fillId="8" borderId="1" xfId="0" applyNumberFormat="1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1" fontId="15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Border="1" applyAlignment="1">
      <alignment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vertical="center" wrapText="1"/>
    </xf>
    <xf numFmtId="0" fontId="12" fillId="0" borderId="16" xfId="0" applyFont="1" applyFill="1" applyBorder="1" applyAlignment="1">
      <alignment horizontal="center" vertical="center" wrapText="1"/>
    </xf>
    <xf numFmtId="1" fontId="12" fillId="0" borderId="16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1" fontId="13" fillId="0" borderId="16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2" fontId="12" fillId="0" borderId="16" xfId="0" applyNumberFormat="1" applyFont="1" applyFill="1" applyBorder="1" applyAlignment="1">
      <alignment vertical="center" wrapText="1"/>
    </xf>
    <xf numFmtId="1" fontId="7" fillId="0" borderId="16" xfId="0" applyNumberFormat="1" applyFont="1" applyFill="1" applyBorder="1" applyAlignment="1">
      <alignment horizontal="center" vertical="center" wrapText="1"/>
    </xf>
    <xf numFmtId="0" fontId="12" fillId="9" borderId="16" xfId="0" applyFont="1" applyFill="1" applyBorder="1" applyAlignment="1">
      <alignment vertical="center" wrapText="1"/>
    </xf>
    <xf numFmtId="0" fontId="12" fillId="9" borderId="1" xfId="0" applyFont="1" applyFill="1" applyBorder="1" applyAlignment="1">
      <alignment vertical="center" wrapText="1"/>
    </xf>
    <xf numFmtId="0" fontId="12" fillId="3" borderId="16" xfId="0" applyFont="1" applyFill="1" applyBorder="1" applyAlignment="1">
      <alignment vertical="center" wrapText="1"/>
    </xf>
    <xf numFmtId="1" fontId="12" fillId="9" borderId="1" xfId="0" applyNumberFormat="1" applyFont="1" applyFill="1" applyBorder="1" applyAlignment="1">
      <alignment horizontal="center" vertical="center" wrapText="1"/>
    </xf>
    <xf numFmtId="1" fontId="13" fillId="9" borderId="1" xfId="0" applyNumberFormat="1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 wrapText="1"/>
    </xf>
    <xf numFmtId="1" fontId="12" fillId="3" borderId="16" xfId="0" applyNumberFormat="1" applyFont="1" applyFill="1" applyBorder="1" applyAlignment="1">
      <alignment horizontal="center" vertical="center" wrapText="1"/>
    </xf>
    <xf numFmtId="1" fontId="13" fillId="3" borderId="16" xfId="0" applyNumberFormat="1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17" xfId="0" applyFont="1" applyFill="1" applyBorder="1" applyAlignment="1">
      <alignment vertical="center" wrapText="1"/>
    </xf>
    <xf numFmtId="0" fontId="12" fillId="3" borderId="18" xfId="0" applyFont="1" applyFill="1" applyBorder="1" applyAlignment="1">
      <alignment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" fontId="12" fillId="8" borderId="4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 wrapText="1"/>
    </xf>
    <xf numFmtId="0" fontId="12" fillId="0" borderId="19" xfId="0" applyFont="1" applyFill="1" applyBorder="1" applyAlignment="1">
      <alignment vertical="center" wrapText="1"/>
    </xf>
    <xf numFmtId="1" fontId="12" fillId="0" borderId="1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1" fontId="15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1" fontId="9" fillId="4" borderId="7" xfId="0" applyNumberFormat="1" applyFont="1" applyFill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1" fontId="9" fillId="4" borderId="9" xfId="0" applyNumberFormat="1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wrapText="1"/>
    </xf>
    <xf numFmtId="1" fontId="15" fillId="2" borderId="11" xfId="0" applyNumberFormat="1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512736</xdr:colOff>
      <xdr:row>4</xdr:row>
      <xdr:rowOff>182879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topLeftCell="A14" zoomScaleNormal="100" zoomScaleSheetLayoutView="100" workbookViewId="0">
      <selection activeCell="D25" sqref="D25"/>
    </sheetView>
  </sheetViews>
  <sheetFormatPr defaultRowHeight="14.4" x14ac:dyDescent="0.3"/>
  <cols>
    <col min="1" max="1" width="9" style="2" customWidth="1"/>
    <col min="2" max="2" width="12.44140625" style="4" customWidth="1"/>
    <col min="3" max="3" width="29.33203125" style="12" customWidth="1"/>
    <col min="4" max="4" width="33.44140625" style="4" customWidth="1"/>
    <col min="5" max="5" width="12" style="4" customWidth="1"/>
    <col min="6" max="6" width="31.5546875" style="4" customWidth="1"/>
    <col min="7" max="7" width="11.44140625" style="4" customWidth="1"/>
    <col min="8" max="8" width="8.88671875" style="13" customWidth="1"/>
    <col min="9" max="9" width="9.33203125" style="13" customWidth="1"/>
    <col min="10" max="10" width="13.109375" style="13" customWidth="1"/>
    <col min="11" max="11" width="7" style="14" customWidth="1"/>
    <col min="12" max="12" width="11" style="15" customWidth="1"/>
    <col min="13" max="13" width="9.33203125" style="15" customWidth="1"/>
    <col min="14" max="14" width="16" style="4" customWidth="1"/>
  </cols>
  <sheetData>
    <row r="1" spans="1:14" x14ac:dyDescent="0.3">
      <c r="B1" s="1"/>
      <c r="C1" s="32"/>
      <c r="D1" s="22" t="s">
        <v>83</v>
      </c>
      <c r="E1" s="22"/>
      <c r="F1" s="22"/>
      <c r="G1" s="1"/>
      <c r="H1" s="23" t="s">
        <v>17</v>
      </c>
      <c r="I1" s="14"/>
      <c r="J1" s="6"/>
      <c r="K1" s="97" t="s">
        <v>97</v>
      </c>
      <c r="L1" s="97"/>
      <c r="M1" s="11"/>
      <c r="N1" s="7"/>
    </row>
    <row r="2" spans="1:14" x14ac:dyDescent="0.3">
      <c r="B2" s="1"/>
      <c r="C2" s="62"/>
      <c r="D2" s="22" t="s">
        <v>46</v>
      </c>
      <c r="E2" s="22"/>
      <c r="F2" s="22"/>
      <c r="G2" s="1"/>
      <c r="H2" s="5"/>
      <c r="I2" s="5"/>
      <c r="J2" s="5"/>
      <c r="K2" s="6"/>
      <c r="L2" s="23"/>
      <c r="M2" s="3"/>
      <c r="N2" s="7"/>
    </row>
    <row r="3" spans="1:14" x14ac:dyDescent="0.3">
      <c r="B3" s="1"/>
      <c r="C3" s="31"/>
      <c r="D3" s="26" t="s">
        <v>4</v>
      </c>
      <c r="G3" s="1"/>
      <c r="H3" s="5"/>
      <c r="I3" s="5"/>
      <c r="J3" s="5"/>
      <c r="L3" s="3"/>
      <c r="M3" s="3"/>
      <c r="N3" s="7"/>
    </row>
    <row r="4" spans="1:14" x14ac:dyDescent="0.3">
      <c r="B4" s="1"/>
      <c r="C4" s="34"/>
      <c r="D4" s="26" t="s">
        <v>23</v>
      </c>
      <c r="G4" s="1"/>
      <c r="H4" s="30" t="s">
        <v>18</v>
      </c>
      <c r="L4" s="30"/>
      <c r="M4" s="28">
        <f>SUM(H19,H29,H38,H41)</f>
        <v>896</v>
      </c>
      <c r="N4" s="29">
        <f>SUM(J19,J29,J38,J41)</f>
        <v>560</v>
      </c>
    </row>
    <row r="5" spans="1:14" x14ac:dyDescent="0.3">
      <c r="B5" s="1"/>
      <c r="C5" s="31"/>
      <c r="G5" s="1"/>
      <c r="H5" s="5"/>
      <c r="I5" s="5"/>
      <c r="J5" s="5"/>
      <c r="L5" s="5"/>
      <c r="M5" s="14"/>
      <c r="N5" s="7"/>
    </row>
    <row r="6" spans="1:14" x14ac:dyDescent="0.3">
      <c r="B6" s="1"/>
      <c r="C6" s="33"/>
      <c r="D6" s="8"/>
      <c r="E6" s="8"/>
      <c r="G6" s="1"/>
      <c r="H6" s="5"/>
      <c r="I6" s="5"/>
      <c r="J6" s="5"/>
      <c r="K6" s="6"/>
      <c r="L6" s="9"/>
      <c r="M6" s="6"/>
      <c r="N6" s="9"/>
    </row>
    <row r="7" spans="1:14" ht="15" customHeight="1" x14ac:dyDescent="0.3">
      <c r="A7" s="10" t="s">
        <v>98</v>
      </c>
      <c r="B7" s="11"/>
      <c r="D7" s="11"/>
      <c r="E7" s="11"/>
      <c r="J7" s="24"/>
      <c r="K7" s="11"/>
      <c r="L7" s="4"/>
      <c r="M7" s="11"/>
    </row>
    <row r="8" spans="1:14" ht="65.25" customHeight="1" x14ac:dyDescent="0.3">
      <c r="A8" s="106" t="s">
        <v>19</v>
      </c>
      <c r="B8" s="103" t="s">
        <v>14</v>
      </c>
      <c r="C8" s="103" t="s">
        <v>13</v>
      </c>
      <c r="D8" s="103" t="s">
        <v>11</v>
      </c>
      <c r="E8" s="103" t="s">
        <v>5</v>
      </c>
      <c r="F8" s="103" t="s">
        <v>12</v>
      </c>
      <c r="G8" s="103" t="s">
        <v>6</v>
      </c>
      <c r="H8" s="108" t="s">
        <v>7</v>
      </c>
      <c r="I8" s="109"/>
      <c r="J8" s="110" t="s">
        <v>15</v>
      </c>
      <c r="K8" s="110" t="s">
        <v>8</v>
      </c>
      <c r="L8" s="103" t="s">
        <v>9</v>
      </c>
      <c r="M8" s="103" t="s">
        <v>10</v>
      </c>
      <c r="N8" s="114" t="s">
        <v>16</v>
      </c>
    </row>
    <row r="9" spans="1:14" ht="37.5" customHeight="1" x14ac:dyDescent="0.3">
      <c r="A9" s="107"/>
      <c r="B9" s="105"/>
      <c r="C9" s="105"/>
      <c r="D9" s="104"/>
      <c r="E9" s="105"/>
      <c r="F9" s="104"/>
      <c r="G9" s="105"/>
      <c r="H9" s="25" t="s">
        <v>20</v>
      </c>
      <c r="I9" s="63" t="s">
        <v>21</v>
      </c>
      <c r="J9" s="111"/>
      <c r="K9" s="111"/>
      <c r="L9" s="105"/>
      <c r="M9" s="105"/>
      <c r="N9" s="115"/>
    </row>
    <row r="10" spans="1:14" x14ac:dyDescent="0.3">
      <c r="A10" s="36">
        <v>1</v>
      </c>
      <c r="B10" s="74" t="s">
        <v>66</v>
      </c>
      <c r="C10" s="35" t="s">
        <v>115</v>
      </c>
      <c r="D10" s="64" t="s">
        <v>40</v>
      </c>
      <c r="E10" s="72"/>
      <c r="F10" s="35" t="s">
        <v>37</v>
      </c>
      <c r="G10" s="65" t="s">
        <v>38</v>
      </c>
      <c r="H10" s="67">
        <v>2</v>
      </c>
      <c r="I10" s="67">
        <v>1</v>
      </c>
      <c r="J10" s="67"/>
      <c r="K10" s="73">
        <v>3</v>
      </c>
      <c r="L10" s="69" t="s">
        <v>2</v>
      </c>
      <c r="M10" s="69" t="s">
        <v>1</v>
      </c>
      <c r="N10" s="64" t="s">
        <v>71</v>
      </c>
    </row>
    <row r="11" spans="1:14" ht="22.8" x14ac:dyDescent="0.3">
      <c r="A11" s="36">
        <v>1</v>
      </c>
      <c r="B11" s="35" t="s">
        <v>28</v>
      </c>
      <c r="C11" s="35" t="s">
        <v>122</v>
      </c>
      <c r="D11" s="35" t="s">
        <v>27</v>
      </c>
      <c r="E11" s="35"/>
      <c r="F11" s="35" t="s">
        <v>95</v>
      </c>
      <c r="G11" s="71" t="s">
        <v>81</v>
      </c>
      <c r="H11" s="36">
        <v>0</v>
      </c>
      <c r="I11" s="36">
        <v>2</v>
      </c>
      <c r="J11" s="36"/>
      <c r="K11" s="37">
        <v>3</v>
      </c>
      <c r="L11" s="38" t="s">
        <v>2</v>
      </c>
      <c r="M11" s="38" t="s">
        <v>1</v>
      </c>
      <c r="N11" s="92" t="s">
        <v>30</v>
      </c>
    </row>
    <row r="12" spans="1:14" x14ac:dyDescent="0.3">
      <c r="A12" s="36">
        <v>1</v>
      </c>
      <c r="B12" s="75" t="s">
        <v>84</v>
      </c>
      <c r="C12" s="35" t="s">
        <v>85</v>
      </c>
      <c r="D12" s="35" t="s">
        <v>86</v>
      </c>
      <c r="E12" s="35"/>
      <c r="F12" s="35" t="s">
        <v>97</v>
      </c>
      <c r="G12" s="71" t="s">
        <v>38</v>
      </c>
      <c r="H12" s="36">
        <v>2</v>
      </c>
      <c r="I12" s="36">
        <v>2</v>
      </c>
      <c r="J12" s="36"/>
      <c r="K12" s="37">
        <v>4</v>
      </c>
      <c r="L12" s="38" t="s">
        <v>0</v>
      </c>
      <c r="M12" s="91" t="s">
        <v>1</v>
      </c>
      <c r="N12" s="58"/>
    </row>
    <row r="13" spans="1:14" x14ac:dyDescent="0.3">
      <c r="A13" s="36">
        <v>1</v>
      </c>
      <c r="B13" s="64" t="s">
        <v>33</v>
      </c>
      <c r="C13" s="35" t="s">
        <v>32</v>
      </c>
      <c r="D13" s="64" t="s">
        <v>34</v>
      </c>
      <c r="E13" s="35"/>
      <c r="F13" s="35" t="s">
        <v>123</v>
      </c>
      <c r="G13" s="65" t="s">
        <v>25</v>
      </c>
      <c r="H13" s="66">
        <v>1</v>
      </c>
      <c r="I13" s="67">
        <v>1</v>
      </c>
      <c r="J13" s="66"/>
      <c r="K13" s="68">
        <v>3</v>
      </c>
      <c r="L13" s="69" t="s">
        <v>0</v>
      </c>
      <c r="M13" s="69" t="s">
        <v>1</v>
      </c>
      <c r="N13" s="93" t="s">
        <v>35</v>
      </c>
    </row>
    <row r="14" spans="1:14" ht="22.8" x14ac:dyDescent="0.3">
      <c r="A14" s="36">
        <v>1</v>
      </c>
      <c r="B14" s="75" t="s">
        <v>67</v>
      </c>
      <c r="C14" s="35" t="s">
        <v>41</v>
      </c>
      <c r="D14" s="75" t="s">
        <v>45</v>
      </c>
      <c r="E14" s="35"/>
      <c r="F14" s="35" t="s">
        <v>82</v>
      </c>
      <c r="G14" s="71" t="s">
        <v>38</v>
      </c>
      <c r="H14" s="36">
        <v>2</v>
      </c>
      <c r="I14" s="36">
        <v>2</v>
      </c>
      <c r="J14" s="36"/>
      <c r="K14" s="37">
        <v>5</v>
      </c>
      <c r="L14" s="38" t="s">
        <v>0</v>
      </c>
      <c r="M14" s="91" t="s">
        <v>1</v>
      </c>
      <c r="N14" s="58"/>
    </row>
    <row r="15" spans="1:14" x14ac:dyDescent="0.3">
      <c r="A15" s="36">
        <v>1</v>
      </c>
      <c r="B15" s="74" t="s">
        <v>68</v>
      </c>
      <c r="C15" s="35" t="s">
        <v>116</v>
      </c>
      <c r="D15" s="74" t="s">
        <v>43</v>
      </c>
      <c r="E15" s="35"/>
      <c r="F15" s="35" t="s">
        <v>97</v>
      </c>
      <c r="G15" s="71" t="s">
        <v>38</v>
      </c>
      <c r="H15" s="36">
        <v>2</v>
      </c>
      <c r="I15" s="36">
        <v>1</v>
      </c>
      <c r="J15" s="36"/>
      <c r="K15" s="37">
        <v>3</v>
      </c>
      <c r="L15" s="38" t="s">
        <v>0</v>
      </c>
      <c r="M15" s="38" t="s">
        <v>1</v>
      </c>
      <c r="N15" s="94" t="s">
        <v>72</v>
      </c>
    </row>
    <row r="16" spans="1:14" s="96" customFormat="1" ht="22.8" x14ac:dyDescent="0.3">
      <c r="A16" s="36">
        <v>1</v>
      </c>
      <c r="B16" s="35" t="s">
        <v>29</v>
      </c>
      <c r="C16" s="35" t="s">
        <v>96</v>
      </c>
      <c r="D16" s="35" t="s">
        <v>26</v>
      </c>
      <c r="E16" s="35"/>
      <c r="F16" s="35" t="s">
        <v>24</v>
      </c>
      <c r="G16" s="71" t="s">
        <v>25</v>
      </c>
      <c r="H16" s="36">
        <v>0</v>
      </c>
      <c r="I16" s="36">
        <v>2</v>
      </c>
      <c r="J16" s="36"/>
      <c r="K16" s="37">
        <v>3</v>
      </c>
      <c r="L16" s="38" t="s">
        <v>2</v>
      </c>
      <c r="M16" s="38" t="s">
        <v>1</v>
      </c>
      <c r="N16" s="35" t="s">
        <v>31</v>
      </c>
    </row>
    <row r="17" spans="1:14" x14ac:dyDescent="0.3">
      <c r="A17" s="36">
        <v>1</v>
      </c>
      <c r="B17" s="75" t="s">
        <v>69</v>
      </c>
      <c r="C17" s="35" t="s">
        <v>36</v>
      </c>
      <c r="D17" s="35" t="s">
        <v>39</v>
      </c>
      <c r="E17" s="35"/>
      <c r="F17" s="35" t="s">
        <v>37</v>
      </c>
      <c r="G17" s="71" t="s">
        <v>38</v>
      </c>
      <c r="H17" s="36">
        <v>1</v>
      </c>
      <c r="I17" s="36">
        <v>2</v>
      </c>
      <c r="J17" s="36"/>
      <c r="K17" s="37">
        <v>3</v>
      </c>
      <c r="L17" s="38" t="s">
        <v>0</v>
      </c>
      <c r="M17" s="38" t="s">
        <v>1</v>
      </c>
      <c r="N17" s="70"/>
    </row>
    <row r="18" spans="1:14" x14ac:dyDescent="0.3">
      <c r="A18" s="39"/>
      <c r="B18" s="40"/>
      <c r="C18" s="40"/>
      <c r="D18" s="40"/>
      <c r="E18" s="40"/>
      <c r="F18" s="40"/>
      <c r="G18" s="40"/>
      <c r="H18" s="41">
        <f>SUM(H10:H17)</f>
        <v>10</v>
      </c>
      <c r="I18" s="41">
        <f t="shared" ref="I18:K18" si="0">SUM(I10:I17)</f>
        <v>13</v>
      </c>
      <c r="J18" s="41">
        <f t="shared" si="0"/>
        <v>0</v>
      </c>
      <c r="K18" s="41">
        <f t="shared" si="0"/>
        <v>27</v>
      </c>
      <c r="L18" s="43"/>
      <c r="M18" s="43"/>
      <c r="N18" s="40"/>
    </row>
    <row r="19" spans="1:14" ht="22.8" x14ac:dyDescent="0.3">
      <c r="A19" s="39"/>
      <c r="B19" s="40"/>
      <c r="C19" s="40"/>
      <c r="D19" s="40"/>
      <c r="E19" s="40"/>
      <c r="F19" s="40"/>
      <c r="G19" s="44" t="s">
        <v>3</v>
      </c>
      <c r="H19" s="112">
        <f>SUM(H18:I18)*14</f>
        <v>322</v>
      </c>
      <c r="I19" s="113"/>
      <c r="J19" s="45">
        <f>SUM(J18)</f>
        <v>0</v>
      </c>
      <c r="K19" s="42"/>
      <c r="L19" s="43"/>
      <c r="M19" s="43"/>
      <c r="N19" s="40"/>
    </row>
    <row r="20" spans="1:14" ht="22.8" x14ac:dyDescent="0.3">
      <c r="A20" s="47">
        <v>2</v>
      </c>
      <c r="B20" s="99" t="s">
        <v>107</v>
      </c>
      <c r="C20" s="99" t="s">
        <v>108</v>
      </c>
      <c r="D20" s="99" t="s">
        <v>109</v>
      </c>
      <c r="E20" s="46"/>
      <c r="F20" s="46" t="s">
        <v>97</v>
      </c>
      <c r="G20" s="89" t="s">
        <v>38</v>
      </c>
      <c r="H20" s="47">
        <v>1</v>
      </c>
      <c r="I20" s="47">
        <v>1</v>
      </c>
      <c r="J20" s="47"/>
      <c r="K20" s="48">
        <v>3</v>
      </c>
      <c r="L20" s="49" t="s">
        <v>2</v>
      </c>
      <c r="M20" s="49" t="s">
        <v>1</v>
      </c>
      <c r="N20" s="46"/>
    </row>
    <row r="21" spans="1:14" ht="22.8" x14ac:dyDescent="0.3">
      <c r="A21" s="47">
        <v>2</v>
      </c>
      <c r="B21" s="99" t="s">
        <v>75</v>
      </c>
      <c r="C21" s="99" t="s">
        <v>117</v>
      </c>
      <c r="D21" s="99" t="s">
        <v>51</v>
      </c>
      <c r="E21" s="46"/>
      <c r="F21" s="46" t="s">
        <v>42</v>
      </c>
      <c r="G21" s="89" t="s">
        <v>38</v>
      </c>
      <c r="H21" s="47">
        <v>1</v>
      </c>
      <c r="I21" s="47">
        <v>2</v>
      </c>
      <c r="J21" s="47"/>
      <c r="K21" s="48">
        <v>5</v>
      </c>
      <c r="L21" s="49" t="s">
        <v>2</v>
      </c>
      <c r="M21" s="49" t="s">
        <v>1</v>
      </c>
      <c r="N21" s="46"/>
    </row>
    <row r="22" spans="1:14" x14ac:dyDescent="0.3">
      <c r="A22" s="47">
        <v>2</v>
      </c>
      <c r="B22" s="99" t="s">
        <v>76</v>
      </c>
      <c r="C22" s="99" t="s">
        <v>118</v>
      </c>
      <c r="D22" s="99" t="s">
        <v>50</v>
      </c>
      <c r="E22" s="46"/>
      <c r="F22" s="46" t="s">
        <v>48</v>
      </c>
      <c r="G22" s="89" t="s">
        <v>38</v>
      </c>
      <c r="H22" s="47">
        <v>1</v>
      </c>
      <c r="I22" s="47">
        <v>2</v>
      </c>
      <c r="J22" s="47"/>
      <c r="K22" s="48">
        <v>5</v>
      </c>
      <c r="L22" s="49" t="s">
        <v>2</v>
      </c>
      <c r="M22" s="49" t="s">
        <v>1</v>
      </c>
      <c r="N22" s="46"/>
    </row>
    <row r="23" spans="1:14" x14ac:dyDescent="0.3">
      <c r="A23" s="47">
        <v>2</v>
      </c>
      <c r="B23" s="100" t="s">
        <v>87</v>
      </c>
      <c r="C23" s="99" t="s">
        <v>119</v>
      </c>
      <c r="D23" s="100" t="s">
        <v>124</v>
      </c>
      <c r="E23" s="46"/>
      <c r="F23" s="46" t="s">
        <v>123</v>
      </c>
      <c r="G23" s="89" t="s">
        <v>25</v>
      </c>
      <c r="H23" s="47">
        <v>0</v>
      </c>
      <c r="I23" s="47">
        <v>2</v>
      </c>
      <c r="J23" s="47"/>
      <c r="K23" s="48">
        <v>3</v>
      </c>
      <c r="L23" s="49" t="s">
        <v>2</v>
      </c>
      <c r="M23" s="49" t="s">
        <v>1</v>
      </c>
      <c r="N23" s="76" t="s">
        <v>70</v>
      </c>
    </row>
    <row r="24" spans="1:14" x14ac:dyDescent="0.3">
      <c r="A24" s="47">
        <v>2</v>
      </c>
      <c r="B24" s="99" t="s">
        <v>111</v>
      </c>
      <c r="C24" s="99" t="s">
        <v>112</v>
      </c>
      <c r="D24" s="99" t="s">
        <v>125</v>
      </c>
      <c r="E24" s="46"/>
      <c r="F24" s="46" t="s">
        <v>37</v>
      </c>
      <c r="G24" s="89" t="s">
        <v>38</v>
      </c>
      <c r="H24" s="47">
        <v>2</v>
      </c>
      <c r="I24" s="47">
        <v>1</v>
      </c>
      <c r="J24" s="47"/>
      <c r="K24" s="98">
        <v>4</v>
      </c>
      <c r="L24" s="49" t="s">
        <v>0</v>
      </c>
      <c r="M24" s="49" t="s">
        <v>1</v>
      </c>
      <c r="N24" s="87"/>
    </row>
    <row r="25" spans="1:14" x14ac:dyDescent="0.3">
      <c r="A25" s="47">
        <v>2</v>
      </c>
      <c r="B25" s="99" t="s">
        <v>77</v>
      </c>
      <c r="C25" s="99" t="s">
        <v>47</v>
      </c>
      <c r="D25" s="99" t="s">
        <v>49</v>
      </c>
      <c r="E25" s="46"/>
      <c r="F25" s="46" t="s">
        <v>48</v>
      </c>
      <c r="G25" s="89" t="s">
        <v>38</v>
      </c>
      <c r="H25" s="47">
        <v>1</v>
      </c>
      <c r="I25" s="47">
        <v>2</v>
      </c>
      <c r="J25" s="47"/>
      <c r="K25" s="48">
        <v>3</v>
      </c>
      <c r="L25" s="49" t="s">
        <v>2</v>
      </c>
      <c r="M25" s="49" t="s">
        <v>1</v>
      </c>
      <c r="N25" s="76" t="s">
        <v>73</v>
      </c>
    </row>
    <row r="26" spans="1:14" ht="22.8" x14ac:dyDescent="0.3">
      <c r="A26" s="47">
        <v>2</v>
      </c>
      <c r="B26" s="99" t="s">
        <v>78</v>
      </c>
      <c r="C26" s="99" t="s">
        <v>52</v>
      </c>
      <c r="D26" s="99" t="s">
        <v>126</v>
      </c>
      <c r="E26" s="46"/>
      <c r="F26" s="46" t="s">
        <v>100</v>
      </c>
      <c r="G26" s="89" t="s">
        <v>38</v>
      </c>
      <c r="H26" s="47">
        <v>2</v>
      </c>
      <c r="I26" s="47">
        <v>2</v>
      </c>
      <c r="J26" s="47"/>
      <c r="K26" s="48">
        <v>5</v>
      </c>
      <c r="L26" s="49" t="s">
        <v>0</v>
      </c>
      <c r="M26" s="49" t="s">
        <v>1</v>
      </c>
      <c r="N26" s="46"/>
    </row>
    <row r="27" spans="1:14" ht="25.5" customHeight="1" x14ac:dyDescent="0.3">
      <c r="A27" s="47">
        <v>2</v>
      </c>
      <c r="B27" s="99" t="s">
        <v>89</v>
      </c>
      <c r="C27" s="99" t="s">
        <v>58</v>
      </c>
      <c r="D27" s="99" t="s">
        <v>59</v>
      </c>
      <c r="E27" s="46"/>
      <c r="F27" s="46" t="s">
        <v>97</v>
      </c>
      <c r="G27" s="89" t="s">
        <v>38</v>
      </c>
      <c r="H27" s="47">
        <v>0</v>
      </c>
      <c r="I27" s="47">
        <v>2</v>
      </c>
      <c r="J27" s="47"/>
      <c r="K27" s="48">
        <v>3</v>
      </c>
      <c r="L27" s="49" t="s">
        <v>2</v>
      </c>
      <c r="M27" s="49" t="s">
        <v>1</v>
      </c>
      <c r="N27" s="46"/>
    </row>
    <row r="28" spans="1:14" x14ac:dyDescent="0.3">
      <c r="A28" s="39"/>
      <c r="B28" s="40"/>
      <c r="C28" s="40"/>
      <c r="D28" s="40"/>
      <c r="E28" s="40"/>
      <c r="F28" s="40"/>
      <c r="G28" s="40"/>
      <c r="H28" s="41">
        <f>SUM(H20:H27)</f>
        <v>8</v>
      </c>
      <c r="I28" s="41">
        <f t="shared" ref="I28:K28" si="1">SUM(I20:I27)</f>
        <v>14</v>
      </c>
      <c r="J28" s="41">
        <f t="shared" si="1"/>
        <v>0</v>
      </c>
      <c r="K28" s="41">
        <f t="shared" si="1"/>
        <v>31</v>
      </c>
      <c r="L28" s="43"/>
      <c r="M28" s="43"/>
      <c r="N28" s="40"/>
    </row>
    <row r="29" spans="1:14" ht="22.8" x14ac:dyDescent="0.3">
      <c r="A29" s="39"/>
      <c r="B29" s="40"/>
      <c r="C29" s="40"/>
      <c r="D29" s="40"/>
      <c r="E29" s="40"/>
      <c r="F29" s="40"/>
      <c r="G29" s="44" t="s">
        <v>3</v>
      </c>
      <c r="H29" s="112">
        <f>SUM(H28:I28)*14</f>
        <v>308</v>
      </c>
      <c r="I29" s="113"/>
      <c r="J29" s="45">
        <f>SUM(J28)</f>
        <v>0</v>
      </c>
      <c r="K29" s="41"/>
      <c r="L29" s="43"/>
      <c r="M29" s="43"/>
      <c r="N29" s="40"/>
    </row>
    <row r="30" spans="1:14" ht="22.8" x14ac:dyDescent="0.3">
      <c r="A30" s="36">
        <v>3</v>
      </c>
      <c r="B30" s="101" t="s">
        <v>110</v>
      </c>
      <c r="C30" s="101" t="s">
        <v>113</v>
      </c>
      <c r="D30" s="101" t="s">
        <v>114</v>
      </c>
      <c r="E30" s="35" t="s">
        <v>107</v>
      </c>
      <c r="F30" s="35" t="s">
        <v>97</v>
      </c>
      <c r="G30" s="71" t="s">
        <v>38</v>
      </c>
      <c r="H30" s="36">
        <v>1</v>
      </c>
      <c r="I30" s="36">
        <v>1</v>
      </c>
      <c r="J30" s="36"/>
      <c r="K30" s="37">
        <v>3</v>
      </c>
      <c r="L30" s="38" t="s">
        <v>0</v>
      </c>
      <c r="M30" s="38" t="s">
        <v>1</v>
      </c>
      <c r="N30" s="35"/>
    </row>
    <row r="31" spans="1:14" x14ac:dyDescent="0.3">
      <c r="A31" s="36">
        <v>3</v>
      </c>
      <c r="B31" s="101" t="s">
        <v>88</v>
      </c>
      <c r="C31" s="101" t="s">
        <v>56</v>
      </c>
      <c r="D31" s="101" t="s">
        <v>57</v>
      </c>
      <c r="E31" s="35"/>
      <c r="F31" s="35" t="s">
        <v>97</v>
      </c>
      <c r="G31" s="71" t="s">
        <v>38</v>
      </c>
      <c r="H31" s="36">
        <v>1</v>
      </c>
      <c r="I31" s="36">
        <v>1</v>
      </c>
      <c r="J31" s="36"/>
      <c r="K31" s="37">
        <v>4</v>
      </c>
      <c r="L31" s="38" t="s">
        <v>2</v>
      </c>
      <c r="M31" s="38" t="s">
        <v>1</v>
      </c>
      <c r="N31" s="35"/>
    </row>
    <row r="32" spans="1:14" ht="22.8" x14ac:dyDescent="0.3">
      <c r="A32" s="36">
        <v>3</v>
      </c>
      <c r="B32" s="101" t="s">
        <v>90</v>
      </c>
      <c r="C32" s="101" t="s">
        <v>120</v>
      </c>
      <c r="D32" s="102" t="s">
        <v>79</v>
      </c>
      <c r="E32" s="75" t="s">
        <v>75</v>
      </c>
      <c r="F32" s="75" t="s">
        <v>82</v>
      </c>
      <c r="G32" s="88" t="s">
        <v>38</v>
      </c>
      <c r="H32" s="77">
        <v>1</v>
      </c>
      <c r="I32" s="77">
        <v>2</v>
      </c>
      <c r="J32" s="77"/>
      <c r="K32" s="78">
        <v>5</v>
      </c>
      <c r="L32" s="79" t="s">
        <v>0</v>
      </c>
      <c r="M32" s="79" t="s">
        <v>1</v>
      </c>
      <c r="N32" s="75"/>
    </row>
    <row r="33" spans="1:14" x14ac:dyDescent="0.3">
      <c r="A33" s="36">
        <v>3</v>
      </c>
      <c r="B33" s="101" t="s">
        <v>91</v>
      </c>
      <c r="C33" s="101" t="s">
        <v>121</v>
      </c>
      <c r="D33" s="102" t="s">
        <v>80</v>
      </c>
      <c r="E33" s="75" t="s">
        <v>76</v>
      </c>
      <c r="F33" s="75" t="s">
        <v>48</v>
      </c>
      <c r="G33" s="88" t="s">
        <v>38</v>
      </c>
      <c r="H33" s="77">
        <v>1</v>
      </c>
      <c r="I33" s="77">
        <v>2</v>
      </c>
      <c r="J33" s="77"/>
      <c r="K33" s="78">
        <v>5</v>
      </c>
      <c r="L33" s="79" t="s">
        <v>0</v>
      </c>
      <c r="M33" s="79" t="s">
        <v>1</v>
      </c>
      <c r="N33" s="75"/>
    </row>
    <row r="34" spans="1:14" ht="22.8" x14ac:dyDescent="0.3">
      <c r="A34" s="36">
        <v>3</v>
      </c>
      <c r="B34" s="101" t="s">
        <v>127</v>
      </c>
      <c r="C34" s="101" t="s">
        <v>128</v>
      </c>
      <c r="D34" s="102" t="s">
        <v>60</v>
      </c>
      <c r="E34" s="75"/>
      <c r="F34" s="75" t="s">
        <v>82</v>
      </c>
      <c r="G34" s="88" t="s">
        <v>38</v>
      </c>
      <c r="H34" s="77">
        <v>1</v>
      </c>
      <c r="I34" s="77">
        <v>1</v>
      </c>
      <c r="J34" s="77"/>
      <c r="K34" s="78">
        <v>4</v>
      </c>
      <c r="L34" s="79" t="s">
        <v>2</v>
      </c>
      <c r="M34" s="79" t="s">
        <v>1</v>
      </c>
      <c r="N34" s="75"/>
    </row>
    <row r="35" spans="1:14" x14ac:dyDescent="0.3">
      <c r="A35" s="36">
        <v>3</v>
      </c>
      <c r="B35" s="35" t="s">
        <v>92</v>
      </c>
      <c r="C35" s="35" t="s">
        <v>54</v>
      </c>
      <c r="D35" s="35" t="s">
        <v>55</v>
      </c>
      <c r="E35" s="35"/>
      <c r="F35" s="35" t="s">
        <v>100</v>
      </c>
      <c r="G35" s="71" t="s">
        <v>38</v>
      </c>
      <c r="H35" s="36">
        <v>3</v>
      </c>
      <c r="I35" s="36">
        <v>3</v>
      </c>
      <c r="J35" s="36"/>
      <c r="K35" s="37">
        <v>7</v>
      </c>
      <c r="L35" s="38" t="s">
        <v>0</v>
      </c>
      <c r="M35" s="38" t="s">
        <v>1</v>
      </c>
      <c r="N35" s="35"/>
    </row>
    <row r="36" spans="1:14" ht="22.8" x14ac:dyDescent="0.3">
      <c r="A36" s="36">
        <v>3</v>
      </c>
      <c r="B36" s="35" t="s">
        <v>93</v>
      </c>
      <c r="C36" s="35" t="s">
        <v>61</v>
      </c>
      <c r="D36" s="75" t="s">
        <v>62</v>
      </c>
      <c r="E36" s="75"/>
      <c r="F36" s="75" t="s">
        <v>63</v>
      </c>
      <c r="G36" s="88" t="s">
        <v>38</v>
      </c>
      <c r="H36" s="77">
        <v>0</v>
      </c>
      <c r="I36" s="77">
        <v>3</v>
      </c>
      <c r="J36" s="77"/>
      <c r="K36" s="78">
        <v>4</v>
      </c>
      <c r="L36" s="79" t="s">
        <v>2</v>
      </c>
      <c r="M36" s="79" t="s">
        <v>1</v>
      </c>
      <c r="N36" s="75"/>
    </row>
    <row r="37" spans="1:14" x14ac:dyDescent="0.3">
      <c r="A37" s="39"/>
      <c r="B37" s="40"/>
      <c r="C37" s="40"/>
      <c r="D37" s="40"/>
      <c r="E37" s="40"/>
      <c r="F37" s="40"/>
      <c r="G37" s="40"/>
      <c r="H37" s="41">
        <f>SUM(H31:H36)</f>
        <v>7</v>
      </c>
      <c r="I37" s="41">
        <f t="shared" ref="I37:J37" si="2">SUM(I31:I36)</f>
        <v>12</v>
      </c>
      <c r="J37" s="41">
        <f t="shared" si="2"/>
        <v>0</v>
      </c>
      <c r="K37" s="41">
        <f>SUM(K30:K36)</f>
        <v>32</v>
      </c>
      <c r="L37" s="43"/>
      <c r="M37" s="43"/>
      <c r="N37" s="40"/>
    </row>
    <row r="38" spans="1:14" ht="22.8" x14ac:dyDescent="0.3">
      <c r="A38" s="39"/>
      <c r="B38" s="40"/>
      <c r="C38" s="40"/>
      <c r="D38" s="40"/>
      <c r="E38" s="40"/>
      <c r="F38" s="40"/>
      <c r="G38" s="44" t="s">
        <v>3</v>
      </c>
      <c r="H38" s="112">
        <f>SUM(H37:I37)*14</f>
        <v>266</v>
      </c>
      <c r="I38" s="113"/>
      <c r="J38" s="45">
        <f>SUM(J37)</f>
        <v>0</v>
      </c>
      <c r="K38" s="41"/>
      <c r="L38" s="43"/>
      <c r="M38" s="43"/>
      <c r="N38" s="40"/>
    </row>
    <row r="39" spans="1:14" x14ac:dyDescent="0.3">
      <c r="A39" s="47">
        <v>4</v>
      </c>
      <c r="B39" s="46" t="s">
        <v>94</v>
      </c>
      <c r="C39" s="76" t="s">
        <v>64</v>
      </c>
      <c r="D39" s="76" t="s">
        <v>65</v>
      </c>
      <c r="E39" s="76"/>
      <c r="F39" s="76" t="s">
        <v>97</v>
      </c>
      <c r="G39" s="80" t="s">
        <v>38</v>
      </c>
      <c r="H39" s="81"/>
      <c r="I39" s="81"/>
      <c r="J39" s="81">
        <v>560</v>
      </c>
      <c r="K39" s="82">
        <v>30</v>
      </c>
      <c r="L39" s="83" t="s">
        <v>2</v>
      </c>
      <c r="M39" s="83" t="s">
        <v>1</v>
      </c>
      <c r="N39" s="76" t="s">
        <v>74</v>
      </c>
    </row>
    <row r="40" spans="1:14" x14ac:dyDescent="0.3">
      <c r="A40" s="39"/>
      <c r="B40" s="40"/>
      <c r="C40" s="40"/>
      <c r="D40" s="40"/>
      <c r="E40" s="40"/>
      <c r="F40" s="40"/>
      <c r="G40" s="40"/>
      <c r="H40" s="41">
        <f>SUM(H39:H39)</f>
        <v>0</v>
      </c>
      <c r="I40" s="41">
        <f>SUM(I39:I39)</f>
        <v>0</v>
      </c>
      <c r="J40" s="41">
        <f>SUM(J39:J39)</f>
        <v>560</v>
      </c>
      <c r="K40" s="41">
        <f>SUM(K39:K39)</f>
        <v>30</v>
      </c>
      <c r="L40" s="43"/>
      <c r="M40" s="43"/>
      <c r="N40" s="40"/>
    </row>
    <row r="41" spans="1:14" ht="22.8" x14ac:dyDescent="0.3">
      <c r="A41" s="39"/>
      <c r="B41" s="40"/>
      <c r="C41" s="40"/>
      <c r="D41" s="40"/>
      <c r="E41" s="40"/>
      <c r="F41" s="40"/>
      <c r="G41" s="44" t="s">
        <v>3</v>
      </c>
      <c r="H41" s="112">
        <f>SUM(H40:I40)*14</f>
        <v>0</v>
      </c>
      <c r="I41" s="113"/>
      <c r="J41" s="45">
        <f>SUM(J40)</f>
        <v>560</v>
      </c>
      <c r="K41" s="41"/>
      <c r="L41" s="43"/>
      <c r="M41" s="43"/>
      <c r="N41" s="40"/>
    </row>
    <row r="42" spans="1:14" s="61" customFormat="1" x14ac:dyDescent="0.3">
      <c r="A42" s="54"/>
      <c r="B42" s="55"/>
      <c r="C42" s="55"/>
      <c r="D42" s="55"/>
      <c r="E42" s="55"/>
      <c r="F42" s="55"/>
      <c r="G42" s="58"/>
      <c r="H42" s="59"/>
      <c r="I42" s="60"/>
      <c r="J42" s="59"/>
      <c r="K42" s="56"/>
      <c r="L42" s="57"/>
      <c r="M42" s="57"/>
      <c r="N42" s="55"/>
    </row>
    <row r="43" spans="1:14" s="20" customFormat="1" ht="15.6" x14ac:dyDescent="0.3">
      <c r="A43" s="27" t="s">
        <v>22</v>
      </c>
      <c r="B43" s="17"/>
      <c r="C43" s="17"/>
      <c r="D43" s="17"/>
      <c r="E43" s="17"/>
      <c r="F43" s="17"/>
      <c r="G43" s="17"/>
      <c r="H43" s="18"/>
      <c r="I43" s="18"/>
      <c r="J43" s="18"/>
      <c r="K43" s="21"/>
      <c r="L43" s="19"/>
      <c r="M43" s="19"/>
      <c r="N43" s="17"/>
    </row>
    <row r="44" spans="1:14" s="16" customFormat="1" x14ac:dyDescent="0.3">
      <c r="A44" s="90">
        <v>1</v>
      </c>
      <c r="B44" s="84" t="s">
        <v>103</v>
      </c>
      <c r="C44" s="50" t="s">
        <v>101</v>
      </c>
      <c r="D44" s="84" t="s">
        <v>43</v>
      </c>
      <c r="E44" s="50"/>
      <c r="F44" s="50" t="s">
        <v>97</v>
      </c>
      <c r="G44" s="85" t="s">
        <v>38</v>
      </c>
      <c r="H44" s="51">
        <v>2</v>
      </c>
      <c r="I44" s="51">
        <v>1</v>
      </c>
      <c r="J44" s="51"/>
      <c r="K44" s="52">
        <v>3</v>
      </c>
      <c r="L44" s="53" t="s">
        <v>0</v>
      </c>
      <c r="M44" s="53" t="s">
        <v>104</v>
      </c>
      <c r="N44" s="86" t="s">
        <v>44</v>
      </c>
    </row>
    <row r="45" spans="1:14" x14ac:dyDescent="0.3">
      <c r="A45" s="51">
        <v>2</v>
      </c>
      <c r="B45" s="84" t="s">
        <v>105</v>
      </c>
      <c r="C45" s="50" t="s">
        <v>102</v>
      </c>
      <c r="D45" s="50" t="s">
        <v>49</v>
      </c>
      <c r="E45" s="50"/>
      <c r="F45" s="50" t="s">
        <v>97</v>
      </c>
      <c r="G45" s="85" t="s">
        <v>38</v>
      </c>
      <c r="H45" s="51">
        <v>1</v>
      </c>
      <c r="I45" s="51">
        <v>2</v>
      </c>
      <c r="J45" s="51"/>
      <c r="K45" s="52">
        <v>3</v>
      </c>
      <c r="L45" s="53" t="s">
        <v>2</v>
      </c>
      <c r="M45" s="53" t="s">
        <v>104</v>
      </c>
      <c r="N45" s="50"/>
    </row>
    <row r="46" spans="1:14" ht="22.8" x14ac:dyDescent="0.3">
      <c r="A46" s="51">
        <v>2</v>
      </c>
      <c r="B46" s="84" t="s">
        <v>106</v>
      </c>
      <c r="C46" s="50" t="s">
        <v>99</v>
      </c>
      <c r="D46" s="50" t="s">
        <v>53</v>
      </c>
      <c r="E46" s="50"/>
      <c r="F46" s="50" t="s">
        <v>100</v>
      </c>
      <c r="G46" s="85" t="s">
        <v>38</v>
      </c>
      <c r="H46" s="51">
        <v>2</v>
      </c>
      <c r="I46" s="51">
        <v>2</v>
      </c>
      <c r="J46" s="51"/>
      <c r="K46" s="52">
        <v>3</v>
      </c>
      <c r="L46" s="53" t="s">
        <v>0</v>
      </c>
      <c r="M46" s="53" t="s">
        <v>104</v>
      </c>
      <c r="N46" s="50"/>
    </row>
    <row r="47" spans="1:14" x14ac:dyDescent="0.3">
      <c r="A47" s="95"/>
      <c r="B47" s="35"/>
      <c r="C47" s="35"/>
      <c r="D47" s="35"/>
      <c r="E47" s="35"/>
      <c r="F47" s="35"/>
      <c r="G47" s="35"/>
      <c r="H47" s="36"/>
      <c r="I47" s="36"/>
      <c r="J47" s="36"/>
      <c r="K47" s="37"/>
      <c r="L47" s="38"/>
      <c r="M47" s="38"/>
      <c r="N47" s="35"/>
    </row>
    <row r="48" spans="1:14" x14ac:dyDescent="0.3">
      <c r="A48" s="95"/>
      <c r="B48" s="35"/>
      <c r="C48" s="35"/>
      <c r="D48" s="35"/>
      <c r="E48" s="35"/>
      <c r="F48" s="35"/>
      <c r="G48" s="35"/>
      <c r="H48" s="36"/>
      <c r="I48" s="36"/>
      <c r="J48" s="36"/>
      <c r="K48" s="37"/>
      <c r="L48" s="38"/>
      <c r="M48" s="38"/>
      <c r="N48" s="35"/>
    </row>
    <row r="49" spans="1:14" x14ac:dyDescent="0.3">
      <c r="A49" s="95"/>
      <c r="B49" s="35"/>
      <c r="C49" s="35"/>
      <c r="D49" s="35"/>
      <c r="E49" s="35"/>
      <c r="F49" s="35"/>
      <c r="G49" s="35"/>
      <c r="H49" s="37"/>
      <c r="I49" s="37"/>
      <c r="J49" s="37"/>
      <c r="K49" s="37"/>
      <c r="L49" s="38"/>
      <c r="M49" s="38"/>
      <c r="N49" s="35"/>
    </row>
  </sheetData>
  <sortState ref="C29:N35">
    <sortCondition ref="C29:C35"/>
  </sortState>
  <mergeCells count="17">
    <mergeCell ref="H38:I38"/>
    <mergeCell ref="H41:I41"/>
    <mergeCell ref="H19:I19"/>
    <mergeCell ref="H29:I29"/>
    <mergeCell ref="N8:N9"/>
    <mergeCell ref="D8:D9"/>
    <mergeCell ref="C8:C9"/>
    <mergeCell ref="A8:A9"/>
    <mergeCell ref="M8:M9"/>
    <mergeCell ref="F8:F9"/>
    <mergeCell ref="E8:E9"/>
    <mergeCell ref="G8:G9"/>
    <mergeCell ref="H8:I8"/>
    <mergeCell ref="J8:J9"/>
    <mergeCell ref="K8:K9"/>
    <mergeCell ref="L8:L9"/>
    <mergeCell ref="B8:B9"/>
  </mergeCells>
  <printOptions horizontalCentered="1" headings="1" gridLines="1"/>
  <pageMargins left="7.874015748031496E-2" right="0.27559055118110237" top="0.47244094488188981" bottom="0.47244094488188981" header="0" footer="0"/>
  <pageSetup paperSize="9" scale="53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1" manualBreakCount="1">
    <brk id="45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2021-05-06T07:09:52Z</cp:lastPrinted>
  <dcterms:created xsi:type="dcterms:W3CDTF">2016-09-01T14:49:18Z</dcterms:created>
  <dcterms:modified xsi:type="dcterms:W3CDTF">2024-06-30T18:49:14Z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