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4_tanterv\MODOSITOTT\"/>
    </mc:Choice>
  </mc:AlternateContent>
  <bookViews>
    <workbookView xWindow="0" yWindow="0" windowWidth="15300" windowHeight="5640" tabRatio="500"/>
  </bookViews>
  <sheets>
    <sheet name="Munka1" sheetId="1" r:id="rId1"/>
  </sheets>
  <definedNames>
    <definedName name="_xlnm.Print_Titles" localSheetId="0">Munka1!$7:$8</definedName>
    <definedName name="Z_62E59BCF_DCB1_4B60_89AE_136AF9AA0C0A_.wvu.PrintTitles" localSheetId="0" hidden="1">Munka1!$7:$8</definedName>
  </definedNames>
  <calcPr calcId="162913"/>
  <customWorkbookViews>
    <customWorkbookView name="k - Egyéni nézet" guid="{62E59BCF-DCB1-4B60-89AE-136AF9AA0C0A}" mergeInterval="0" personalView="1" maximized="1" xWindow="2391" yWindow="-119" windowWidth="2118" windowHeight="1281" tabRatio="500" activeSheetId="1"/>
    <customWorkbookView name="Nagyné Erdős Judit - Egyéni nézet" guid="{6D3893A4-0C73-42CF-B2C7-ED4D0B77954A}" mergeInterval="0" personalView="1" maximized="1" xWindow="-8" yWindow="-8" windowWidth="1936" windowHeight="1056" tabRatio="500" activeSheetId="1"/>
    <customWorkbookView name="Budaházi Erika - Egyéni nézet" guid="{4C000F21-FC83-4E9A-BA11-69AB60672AB3}" mergeInterval="0" personalView="1" maximized="1" xWindow="-8" yWindow="-8" windowWidth="1936" windowHeight="1176" tabRatio="500" activeSheetId="1"/>
  </customWorkbookViews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9" i="1" l="1"/>
  <c r="I107" i="1" l="1"/>
  <c r="L107" i="1"/>
  <c r="H107" i="1"/>
  <c r="I100" i="1"/>
  <c r="L100" i="1"/>
  <c r="H100" i="1"/>
  <c r="I87" i="1"/>
  <c r="L87" i="1"/>
  <c r="H87" i="1"/>
  <c r="I72" i="1"/>
  <c r="L72" i="1"/>
  <c r="H72" i="1"/>
  <c r="I65" i="1"/>
  <c r="L65" i="1"/>
  <c r="H58" i="1"/>
  <c r="I58" i="1"/>
  <c r="L58" i="1"/>
  <c r="I45" i="1"/>
  <c r="L45" i="1"/>
  <c r="I35" i="1"/>
  <c r="L35" i="1"/>
  <c r="I17" i="1" l="1"/>
  <c r="L17" i="1"/>
  <c r="H108" i="1"/>
  <c r="K105" i="1"/>
  <c r="K107" i="1" s="1"/>
  <c r="J105" i="1"/>
  <c r="J107" i="1" s="1"/>
  <c r="H101" i="1"/>
  <c r="K93" i="1"/>
  <c r="J93" i="1"/>
  <c r="K92" i="1"/>
  <c r="J92" i="1"/>
  <c r="K91" i="1"/>
  <c r="J91" i="1"/>
  <c r="K90" i="1"/>
  <c r="J90" i="1"/>
  <c r="K89" i="1"/>
  <c r="J89" i="1"/>
  <c r="K80" i="1"/>
  <c r="J80" i="1"/>
  <c r="K78" i="1"/>
  <c r="J78" i="1"/>
  <c r="K77" i="1"/>
  <c r="J77" i="1"/>
  <c r="K76" i="1"/>
  <c r="J76" i="1"/>
  <c r="K75" i="1"/>
  <c r="J75" i="1"/>
  <c r="K74" i="1"/>
  <c r="K87" i="1" s="1"/>
  <c r="J74" i="1"/>
  <c r="H73" i="1"/>
  <c r="K71" i="1"/>
  <c r="J71" i="1"/>
  <c r="K70" i="1"/>
  <c r="J70" i="1"/>
  <c r="K69" i="1"/>
  <c r="J69" i="1"/>
  <c r="K68" i="1"/>
  <c r="J68" i="1"/>
  <c r="K67" i="1"/>
  <c r="K72" i="1" s="1"/>
  <c r="J67" i="1"/>
  <c r="H65" i="1"/>
  <c r="K64" i="1"/>
  <c r="J64" i="1"/>
  <c r="K62" i="1"/>
  <c r="J62" i="1"/>
  <c r="K61" i="1"/>
  <c r="J61" i="1"/>
  <c r="K60" i="1"/>
  <c r="J60" i="1"/>
  <c r="H59" i="1"/>
  <c r="K52" i="1"/>
  <c r="J52" i="1"/>
  <c r="K51" i="1"/>
  <c r="J51" i="1"/>
  <c r="K50" i="1"/>
  <c r="J50" i="1"/>
  <c r="K49" i="1"/>
  <c r="J49" i="1"/>
  <c r="H45" i="1"/>
  <c r="H46" i="1" s="1"/>
  <c r="K44" i="1"/>
  <c r="J44" i="1"/>
  <c r="K43" i="1"/>
  <c r="J43" i="1"/>
  <c r="K42" i="1"/>
  <c r="J42" i="1"/>
  <c r="K41" i="1"/>
  <c r="J41" i="1"/>
  <c r="K40" i="1"/>
  <c r="J40" i="1"/>
  <c r="H35" i="1"/>
  <c r="H36" i="1" s="1"/>
  <c r="K34" i="1"/>
  <c r="J34" i="1"/>
  <c r="K33" i="1"/>
  <c r="J33" i="1"/>
  <c r="K32" i="1"/>
  <c r="J32" i="1"/>
  <c r="K31" i="1"/>
  <c r="J31" i="1"/>
  <c r="L26" i="1"/>
  <c r="I26" i="1"/>
  <c r="H26" i="1"/>
  <c r="K25" i="1"/>
  <c r="J25" i="1"/>
  <c r="K24" i="1"/>
  <c r="J24" i="1"/>
  <c r="K23" i="1"/>
  <c r="J23" i="1"/>
  <c r="K22" i="1"/>
  <c r="J22" i="1"/>
  <c r="H17" i="1"/>
  <c r="K16" i="1"/>
  <c r="J16" i="1"/>
  <c r="K15" i="1"/>
  <c r="J15" i="1"/>
  <c r="K14" i="1"/>
  <c r="J14" i="1"/>
  <c r="K13" i="1"/>
  <c r="J13" i="1"/>
  <c r="K12" i="1"/>
  <c r="K17" i="1" s="1"/>
  <c r="J12" i="1"/>
  <c r="J17" i="1" s="1"/>
  <c r="K35" i="1" l="1"/>
  <c r="J45" i="1"/>
  <c r="K45" i="1"/>
  <c r="J87" i="1"/>
  <c r="J88" i="1" s="1"/>
  <c r="J58" i="1"/>
  <c r="J59" i="1" s="1"/>
  <c r="H27" i="1"/>
  <c r="K58" i="1"/>
  <c r="J65" i="1"/>
  <c r="J100" i="1"/>
  <c r="J35" i="1"/>
  <c r="J36" i="1" s="1"/>
  <c r="J26" i="1"/>
  <c r="K65" i="1"/>
  <c r="J72" i="1"/>
  <c r="J73" i="1" s="1"/>
  <c r="K100" i="1"/>
  <c r="J101" i="1" s="1"/>
  <c r="H18" i="1"/>
  <c r="K26" i="1"/>
  <c r="J18" i="1"/>
  <c r="H66" i="1"/>
  <c r="H88" i="1"/>
  <c r="N4" i="1" s="1"/>
  <c r="J46" i="1"/>
  <c r="J108" i="1"/>
  <c r="J66" i="1" l="1"/>
  <c r="J27" i="1"/>
  <c r="O4" i="1"/>
</calcChain>
</file>

<file path=xl/sharedStrings.xml><?xml version="1.0" encoding="utf-8"?>
<sst xmlns="http://schemas.openxmlformats.org/spreadsheetml/2006/main" count="665" uniqueCount="343">
  <si>
    <t>Osztatlan tanárképzési szak:</t>
  </si>
  <si>
    <t>Technika- és tervezés-tanár</t>
  </si>
  <si>
    <t>Szakfelelős: Dr. Tarján Péter</t>
  </si>
  <si>
    <t>Képzési idő:</t>
  </si>
  <si>
    <t>10 félév</t>
  </si>
  <si>
    <t>Teljesítendő kreditek:</t>
  </si>
  <si>
    <t>Nappali</t>
  </si>
  <si>
    <t>Levelező</t>
  </si>
  <si>
    <t>Megszerezhető szakképzettség:</t>
  </si>
  <si>
    <t>Képzés óraszáma:</t>
  </si>
  <si>
    <t>2024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</si>
  <si>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</si>
  <si>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</si>
  <si>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</si>
  <si>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</si>
  <si>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</si>
  <si>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</si>
  <si>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</si>
  <si>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</si>
  <si>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</si>
  <si>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</si>
  <si>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</si>
  <si>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</si>
  <si>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</si>
  <si>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</si>
  <si>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</si>
  <si>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</si>
  <si>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</si>
  <si>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</si>
  <si>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</si>
  <si>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AHI</t>
  </si>
  <si>
    <t>MAI</t>
  </si>
  <si>
    <t>A</t>
  </si>
  <si>
    <t>OTK5001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</si>
  <si>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</si>
  <si>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</si>
  <si>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</si>
  <si>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</si>
  <si>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</si>
  <si>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</si>
  <si>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</si>
  <si>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</si>
  <si>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</si>
  <si>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</si>
  <si>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Matematikai alapismeretek</t>
  </si>
  <si>
    <t>Fundamentals of Mathematics</t>
  </si>
  <si>
    <t>Dr. Stonawski Tamás</t>
  </si>
  <si>
    <t>PFI1101</t>
  </si>
  <si>
    <t>Matematikai alapismeretek gyakorlat</t>
  </si>
  <si>
    <t>Fundamentals of Mathematics Practical</t>
  </si>
  <si>
    <t>G</t>
  </si>
  <si>
    <t>PFI1102</t>
  </si>
  <si>
    <t>PTE1103</t>
  </si>
  <si>
    <t>Fizikai alapismeretek</t>
  </si>
  <si>
    <t>Fundamentals of Physics</t>
  </si>
  <si>
    <t>OTE1102</t>
  </si>
  <si>
    <t>PTE1104</t>
  </si>
  <si>
    <t>Fizikai alapismeretek gyakorlat</t>
  </si>
  <si>
    <t>Fundamentals of Physics Practical</t>
  </si>
  <si>
    <t>PT1004</t>
  </si>
  <si>
    <t>Kémiai alapismeretek</t>
  </si>
  <si>
    <t>Fundamentals of Chemistry</t>
  </si>
  <si>
    <t>Dr. Simon Csaba</t>
  </si>
  <si>
    <t>OTE1103</t>
  </si>
  <si>
    <t>Féléves óraszám:</t>
  </si>
  <si>
    <t>PPP5002</t>
  </si>
  <si>
    <t>Iskolai pályaismereti, pályaszocializációs gyakorlat 2.</t>
  </si>
  <si>
    <t xml:space="preserve"> Career knowledge and career socialization practice at school  2.</t>
  </si>
  <si>
    <t>Dr. Jánvári Miriam Ivett</t>
  </si>
  <si>
    <t>OTK5002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</si>
  <si>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</si>
  <si>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</si>
  <si>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</si>
  <si>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</si>
  <si>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</si>
  <si>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</si>
  <si>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</si>
  <si>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PT1001</t>
  </si>
  <si>
    <t>Biológiai alapismeretek</t>
  </si>
  <si>
    <t>Fundamentals of Biology</t>
  </si>
  <si>
    <t>Dr. Bodó Enikő</t>
  </si>
  <si>
    <t>KOI</t>
  </si>
  <si>
    <t>Környezettani alapismeretek</t>
  </si>
  <si>
    <t>Fundamentals of Environmental Science</t>
  </si>
  <si>
    <t>OTE1108</t>
  </si>
  <si>
    <t>Műszaki ábrázolás és kommunikáció</t>
  </si>
  <si>
    <t>Technical Drawing and Communication</t>
  </si>
  <si>
    <t>Kósa Péter</t>
  </si>
  <si>
    <t>OTE1205</t>
  </si>
  <si>
    <t>Munkavédelem</t>
  </si>
  <si>
    <t>Work Safety</t>
  </si>
  <si>
    <t>Nagy János</t>
  </si>
  <si>
    <t>PPP5003</t>
  </si>
  <si>
    <t>Iskolai pályaismereti, pályaszocializációs gyakorlat 3.</t>
  </si>
  <si>
    <t xml:space="preserve"> Career knowledge and career socialization practice at school  3.</t>
  </si>
  <si>
    <t>Dr. Hollósi Hajnalka Zsuzsanna</t>
  </si>
  <si>
    <t>OTK5003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</si>
  <si>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</si>
  <si>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</si>
  <si>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</si>
  <si>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</si>
  <si>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</si>
  <si>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</si>
  <si>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</si>
  <si>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PTE1108</t>
  </si>
  <si>
    <t>Géprendszertan</t>
  </si>
  <si>
    <t>Machine elements and systems</t>
  </si>
  <si>
    <t>Dr. Dezső Gergely</t>
  </si>
  <si>
    <t>OTE1110 PTE2001</t>
  </si>
  <si>
    <t>Anyagtudomány és technológia</t>
  </si>
  <si>
    <t>Materials Science and Technology</t>
  </si>
  <si>
    <t>OTE1109</t>
  </si>
  <si>
    <t>Anyagmegmunkálás műhely</t>
  </si>
  <si>
    <t xml:space="preserve">Working with materials </t>
  </si>
  <si>
    <t>Bekő Balázs</t>
  </si>
  <si>
    <t>PTE8001</t>
  </si>
  <si>
    <t>OTE8001</t>
  </si>
  <si>
    <t>PPP5004</t>
  </si>
  <si>
    <t>Iskolai pályaismereti, pályaszocializációs gyakorlat 4.</t>
  </si>
  <si>
    <t>Career knowledge and career socialization practice at school 4.</t>
  </si>
  <si>
    <t>OTK5004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</si>
  <si>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</si>
  <si>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</si>
  <si>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</si>
  <si>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</si>
  <si>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</si>
  <si>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</si>
  <si>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</si>
  <si>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Harsányiné dr. Petneházi Ágnes</t>
  </si>
  <si>
    <t>OTK1110</t>
  </si>
  <si>
    <t>Ember és technika</t>
  </si>
  <si>
    <t>Man and Technology</t>
  </si>
  <si>
    <t>OTE1212</t>
  </si>
  <si>
    <t>PTE1212</t>
  </si>
  <si>
    <t>Elektronika és tanítása</t>
  </si>
  <si>
    <t>Electronics and its Teaching Methodology</t>
  </si>
  <si>
    <t>Dr. Beszeda Imre</t>
  </si>
  <si>
    <t>OTE1211, PTE2003</t>
  </si>
  <si>
    <t>PTE1213</t>
  </si>
  <si>
    <t>Elektronika gyakorlat</t>
  </si>
  <si>
    <t>Electronics Practical</t>
  </si>
  <si>
    <t>OTE1211, PTE2004</t>
  </si>
  <si>
    <t>Közlekedés- és járműtechnika</t>
  </si>
  <si>
    <t>Transportation and Vehicle Technologies</t>
  </si>
  <si>
    <t>Dr. Sikolya László</t>
  </si>
  <si>
    <t>OTE1121</t>
  </si>
  <si>
    <t>PTE8002</t>
  </si>
  <si>
    <t>OTE8002</t>
  </si>
  <si>
    <t>PPP5005</t>
  </si>
  <si>
    <t>Iskolai pályaismereti, pályaszocializációs gyakorlat 5.</t>
  </si>
  <si>
    <t>Career knowledge and career socialization practice at school 5.</t>
  </si>
  <si>
    <t>Gintner Tamásné dr. Hornyák Ágnes</t>
  </si>
  <si>
    <t>PPP6009</t>
  </si>
  <si>
    <t>Konfliktusok az iskolában</t>
  </si>
  <si>
    <t>Conflicts at school</t>
  </si>
  <si>
    <t>OTK1211</t>
  </si>
  <si>
    <t>Mezőgazdasági alapismeretek 1.</t>
  </si>
  <si>
    <t>Fundamentals of Agriculture 1.</t>
  </si>
  <si>
    <t>Számítógéptechnika</t>
  </si>
  <si>
    <t>Computer Technology</t>
  </si>
  <si>
    <t>Dr. Kiss Zsolt Péter</t>
  </si>
  <si>
    <t>OTE1204</t>
  </si>
  <si>
    <t>Alapvető mérések labor</t>
  </si>
  <si>
    <t>Fundamental Measurements Lab</t>
  </si>
  <si>
    <t>PTE8003</t>
  </si>
  <si>
    <t>Szabadon választható tantárgyak blokkja - teljesítendő 2 kredit</t>
  </si>
  <si>
    <t>PPP3000</t>
  </si>
  <si>
    <t>Lego módszertan pedagógusoknak</t>
  </si>
  <si>
    <t>Methodology of LEGO for teachers</t>
  </si>
  <si>
    <t>C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</si>
  <si>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</si>
  <si>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</si>
  <si>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</si>
  <si>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</si>
  <si>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</si>
  <si>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</si>
  <si>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</si>
  <si>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</si>
  <si>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</si>
  <si>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Mezőgazdasági alapismeretek 2.</t>
  </si>
  <si>
    <t>Fundamentals of Agriculture 2.</t>
  </si>
  <si>
    <t>OTE1218</t>
  </si>
  <si>
    <t>Épületgépészet</t>
  </si>
  <si>
    <t>Technology in Buildings</t>
  </si>
  <si>
    <t>Dr. Tóth József Barnabás</t>
  </si>
  <si>
    <t>OTE1223</t>
  </si>
  <si>
    <t>Háztartási gépek</t>
  </si>
  <si>
    <t>Household Appliances</t>
  </si>
  <si>
    <t>OTE1128</t>
  </si>
  <si>
    <t>PTE9001</t>
  </si>
  <si>
    <t>Iskolai tanítási gyakorlat 1.</t>
  </si>
  <si>
    <t>School Teaching Practice 1.</t>
  </si>
  <si>
    <t>PTE8004</t>
  </si>
  <si>
    <t>Iskolai tanítási gyakorlatot kísérő szakmódszertani gyakorlat 1.</t>
  </si>
  <si>
    <t>Methodology Practice Following School Teaching Practice 1.</t>
  </si>
  <si>
    <t>Klímaváltozás és energia</t>
  </si>
  <si>
    <t>Climate Change and Energy</t>
  </si>
  <si>
    <t>Otthon és technika</t>
  </si>
  <si>
    <t>Technology in the Home</t>
  </si>
  <si>
    <t>Dr. Csillag-Tóth Annamária</t>
  </si>
  <si>
    <t>Kézműves alaptechnikák</t>
  </si>
  <si>
    <t xml:space="preserve">Crafting </t>
  </si>
  <si>
    <t>Dr. Mándy Tihamér</t>
  </si>
  <si>
    <t>OTI</t>
  </si>
  <si>
    <t>OTE1115</t>
  </si>
  <si>
    <t>Mikrovezérlők és tanítása</t>
  </si>
  <si>
    <t>Microcontrollers and their Teaching Methodology</t>
  </si>
  <si>
    <t>Dr. Tarján Péter</t>
  </si>
  <si>
    <t>PTE2002</t>
  </si>
  <si>
    <t>Fémek és műanyagok megmunkálása</t>
  </si>
  <si>
    <t>Shaping metals and plastics</t>
  </si>
  <si>
    <t>Egészségtan és tanítása</t>
  </si>
  <si>
    <t>Health Science and its Teaching Methodology</t>
  </si>
  <si>
    <t>Dr. János István</t>
  </si>
  <si>
    <t>OTE1120</t>
  </si>
  <si>
    <t>A CAD alapjai</t>
  </si>
  <si>
    <t>Computer Aided Design</t>
  </si>
  <si>
    <t>OTE1224</t>
  </si>
  <si>
    <t>Táplálkozástan</t>
  </si>
  <si>
    <t>Nutrition</t>
  </si>
  <si>
    <t>OTE1213</t>
  </si>
  <si>
    <t>Robotika</t>
  </si>
  <si>
    <t>Robotics</t>
  </si>
  <si>
    <t>Komplex modellek készítése</t>
  </si>
  <si>
    <t>Making Complex Models</t>
  </si>
  <si>
    <t>PTE9002</t>
  </si>
  <si>
    <t>Iskolai tanítási gyakorlat 2.</t>
  </si>
  <si>
    <t>School Teaching Practice 2.</t>
  </si>
  <si>
    <t>PTE8005</t>
  </si>
  <si>
    <t>Iskolai tanítási gyakorlatot kísérő szakmódszertani gyakorlat 2.</t>
  </si>
  <si>
    <t>Methodology Practice Following School Teaching Practice 2.</t>
  </si>
  <si>
    <t>PTE3000</t>
  </si>
  <si>
    <t>Anyagvizsgálat</t>
  </si>
  <si>
    <t>Materials Testing</t>
  </si>
  <si>
    <t>PTE3001</t>
  </si>
  <si>
    <t>Ételkészítés</t>
  </si>
  <si>
    <t>Food Preparation</t>
  </si>
  <si>
    <t>PTE3002</t>
  </si>
  <si>
    <t>Járműtechnikai műhely</t>
  </si>
  <si>
    <t>Vehicle Repair Workshop</t>
  </si>
  <si>
    <t>Krajnyik Károly</t>
  </si>
  <si>
    <t>PTE3003</t>
  </si>
  <si>
    <t>Modern anyagmegmunkálási technológiák</t>
  </si>
  <si>
    <t>Modern Machining Technologies</t>
  </si>
  <si>
    <t xml:space="preserve">Százvai Attila </t>
  </si>
  <si>
    <t>PTE3004</t>
  </si>
  <si>
    <t>Tanulmányút</t>
  </si>
  <si>
    <t>Field Trip</t>
  </si>
  <si>
    <t>OTE1129</t>
  </si>
  <si>
    <t>Háztartás-gazdaságtan</t>
  </si>
  <si>
    <t>Household Economics</t>
  </si>
  <si>
    <t>Dr. Hegedüs László Zsigmond</t>
  </si>
  <si>
    <t>GTI</t>
  </si>
  <si>
    <t>OTE1222</t>
  </si>
  <si>
    <t>Életmód és társadalom</t>
  </si>
  <si>
    <t>Lifestyle and Society</t>
  </si>
  <si>
    <t>OTE1207</t>
  </si>
  <si>
    <t>Épületek és lakókörnyezet</t>
  </si>
  <si>
    <t>Buildings and the Built Environment</t>
  </si>
  <si>
    <t>FTI</t>
  </si>
  <si>
    <t>PTE7000</t>
  </si>
  <si>
    <t>Szakdolgozat-előkészítés</t>
  </si>
  <si>
    <t>Preparation for Thesis Writing</t>
  </si>
  <si>
    <t>AI</t>
  </si>
  <si>
    <t>OTE7702</t>
  </si>
  <si>
    <t>PTE4000</t>
  </si>
  <si>
    <t>Komplex szakterületi zárószigorlat</t>
  </si>
  <si>
    <t>Complex Professional Comprehensive Exam</t>
  </si>
  <si>
    <t xml:space="preserve">PTE1218, PTE1108,PTE9002 </t>
  </si>
  <si>
    <t>S</t>
  </si>
  <si>
    <t>OTE4000</t>
  </si>
  <si>
    <t>PPP9100</t>
  </si>
  <si>
    <t>Összefüggő egyéni iskolai gyakorlat</t>
  </si>
  <si>
    <t xml:space="preserve">Individual practice at the chosen school </t>
  </si>
  <si>
    <t>PPP9101</t>
  </si>
  <si>
    <t>Blokkszeminárium (pedagógiai követő szeminárium)</t>
  </si>
  <si>
    <t>PPP9200</t>
  </si>
  <si>
    <t>Portfólió</t>
  </si>
  <si>
    <t>Portfolio</t>
  </si>
  <si>
    <t>PTE9101</t>
  </si>
  <si>
    <t>Blokkszeminárium (szakmódszertani követő szeminárium)</t>
  </si>
  <si>
    <t>Seminars in Block (Based on Methodology)</t>
  </si>
  <si>
    <t>PTE7001</t>
  </si>
  <si>
    <t>Thesis</t>
  </si>
  <si>
    <t>Idegen nyelven választható tantárgyak</t>
  </si>
  <si>
    <t>PTE2001</t>
  </si>
  <si>
    <t>Géprendszertan (angol)</t>
  </si>
  <si>
    <t>Machine elements and systems (English)</t>
  </si>
  <si>
    <t>B</t>
  </si>
  <si>
    <t>PTE1127</t>
  </si>
  <si>
    <t>PTE2003</t>
  </si>
  <si>
    <t>PTE2004</t>
  </si>
  <si>
    <t>Elektronika gyakorlat (angol)</t>
  </si>
  <si>
    <t>Electronics Practical (English)</t>
  </si>
  <si>
    <t>Bácskainé dr. Pristyák Erika</t>
  </si>
  <si>
    <t>Tarekné dr. Tilistyák Judit</t>
  </si>
  <si>
    <t>Dr. Fekete István Csaba</t>
  </si>
  <si>
    <t>okleveles technika- és tervezés-tanár</t>
  </si>
  <si>
    <t>PTE1101</t>
  </si>
  <si>
    <t>PTE1102</t>
  </si>
  <si>
    <t>PTE1201</t>
  </si>
  <si>
    <t>PTE1202</t>
  </si>
  <si>
    <t>PTE1203</t>
  </si>
  <si>
    <t>PTE1301</t>
  </si>
  <si>
    <t>PTE1302</t>
  </si>
  <si>
    <t>PTE1303</t>
  </si>
  <si>
    <t>PTE1401</t>
  </si>
  <si>
    <t>PTE1402</t>
  </si>
  <si>
    <t>PTE1403</t>
  </si>
  <si>
    <t>PTE1404</t>
  </si>
  <si>
    <t>PTE1501</t>
  </si>
  <si>
    <t>PTE1502</t>
  </si>
  <si>
    <t>PTE1503</t>
  </si>
  <si>
    <t>PTE1601</t>
  </si>
  <si>
    <t>PTE1602</t>
  </si>
  <si>
    <t>PTE1603</t>
  </si>
  <si>
    <t>PTE1701</t>
  </si>
  <si>
    <t>PTE1702</t>
  </si>
  <si>
    <t>PTE1703</t>
  </si>
  <si>
    <t>PTE1704</t>
  </si>
  <si>
    <t>PTE1705</t>
  </si>
  <si>
    <t>PTE1801</t>
  </si>
  <si>
    <t>PTE1802</t>
  </si>
  <si>
    <t>PTE1803</t>
  </si>
  <si>
    <t>PTE1804</t>
  </si>
  <si>
    <t>PTE1805</t>
  </si>
  <si>
    <t>PTE1901</t>
  </si>
  <si>
    <t>PTE1902</t>
  </si>
  <si>
    <t>PTE1903</t>
  </si>
  <si>
    <t>Methodology Practice 1.</t>
  </si>
  <si>
    <t>Methodology Practice 2.</t>
  </si>
  <si>
    <t>Methodology Practice 3.</t>
  </si>
  <si>
    <t>Szakdolgozat</t>
  </si>
  <si>
    <t>Seminars in block (Based on Pedagogy)</t>
  </si>
  <si>
    <t>Irinyiné dr. Oláh Katalin Ilona</t>
  </si>
  <si>
    <t>Elektronika és tanítása (angol)</t>
  </si>
  <si>
    <t>Microcontrollers and their Teaching Methodology (English)</t>
  </si>
  <si>
    <t>Mikrovezérlők és tanítása (angol)</t>
  </si>
  <si>
    <t>Electronics and its Teaching Methodology (English)</t>
  </si>
  <si>
    <t>Szakmódszertani gyakorlat 1.</t>
  </si>
  <si>
    <t>Szakmódszertani gyakorlat 2.</t>
  </si>
  <si>
    <t>Szakmódszertani gyakorlat 3.</t>
  </si>
  <si>
    <t>Dr. Szigeti Ferenc János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</si>
</sst>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C5E0B4"/>
      </patternFill>
    </fill>
    <fill>
      <patternFill patternType="solid">
        <fgColor theme="4" tint="-0.499984740745262"/>
        <bgColor rgb="FF003366"/>
      </patternFill>
    </fill>
    <fill>
      <patternFill patternType="solid">
        <fgColor rgb="FFC0C0C0"/>
        <bgColor rgb="FFBFBFBF"/>
      </patternFill>
    </fill>
    <fill>
      <patternFill patternType="solid">
        <fgColor rgb="FFBDD7EE"/>
        <bgColor rgb="FFC5E0B4"/>
      </patternFill>
    </fill>
    <fill>
      <patternFill patternType="solid">
        <fgColor theme="0"/>
        <bgColor rgb="FFFFFFCC"/>
      </patternFill>
    </fill>
    <fill>
      <patternFill patternType="solid">
        <fgColor theme="9" tint="0.59987182226020086"/>
        <bgColor rgb="FFBDD7EE"/>
      </patternFill>
    </fill>
    <fill>
      <patternFill patternType="solid">
        <fgColor theme="0" tint="-0.249977111117893"/>
        <bgColor rgb="FFC0C0C0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107">
    <xf numFmtId="0" fontId="0" fillId="0" borderId="0" xfId="0"/>
    <xf numFmtId="1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/>
    </xf>
    <xf numFmtId="1" fontId="1" fillId="0" borderId="0" xfId="0" applyNumberFormat="1" applyFont="1" applyAlignment="1" applyProtection="1">
      <alignment horizontal="center" vertical="center"/>
    </xf>
    <xf numFmtId="1" fontId="2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/>
    <xf numFmtId="0" fontId="3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 wrapText="1"/>
    </xf>
    <xf numFmtId="0" fontId="4" fillId="2" borderId="0" xfId="0" applyFont="1" applyFill="1" applyAlignment="1" applyProtection="1"/>
    <xf numFmtId="0" fontId="3" fillId="0" borderId="0" xfId="0" applyFont="1" applyAlignment="1" applyProtection="1">
      <alignment horizontal="center" vertical="center"/>
    </xf>
    <xf numFmtId="1" fontId="3" fillId="0" borderId="0" xfId="0" applyNumberFormat="1" applyFont="1" applyAlignment="1" applyProtection="1">
      <alignment horizontal="center" vertical="center"/>
    </xf>
    <xf numFmtId="1" fontId="5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1" fontId="8" fillId="0" borderId="0" xfId="0" applyNumberFormat="1" applyFont="1" applyAlignment="1" applyProtection="1">
      <alignment vertical="center"/>
    </xf>
    <xf numFmtId="1" fontId="8" fillId="0" borderId="0" xfId="0" applyNumberFormat="1" applyFont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1" fontId="9" fillId="0" borderId="0" xfId="0" applyNumberFormat="1" applyFont="1" applyAlignment="1" applyProtection="1">
      <alignment horizontal="center" vertical="center"/>
    </xf>
    <xf numFmtId="1" fontId="6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1" fontId="6" fillId="0" borderId="0" xfId="0" applyNumberFormat="1" applyFont="1" applyBorder="1" applyAlignment="1" applyProtection="1">
      <alignment horizontal="center" vertical="center" wrapText="1"/>
    </xf>
    <xf numFmtId="1" fontId="10" fillId="3" borderId="4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 applyProtection="1"/>
    <xf numFmtId="1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4" xfId="0" applyNumberFormat="1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horizontal="center" vertical="center" wrapText="1"/>
    </xf>
    <xf numFmtId="1" fontId="12" fillId="0" borderId="4" xfId="0" applyNumberFormat="1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</xf>
    <xf numFmtId="1" fontId="7" fillId="4" borderId="4" xfId="0" applyNumberFormat="1" applyFont="1" applyFill="1" applyBorder="1" applyAlignment="1" applyProtection="1">
      <alignment vertical="center" wrapText="1"/>
    </xf>
    <xf numFmtId="0" fontId="7" fillId="4" borderId="4" xfId="0" applyFont="1" applyFill="1" applyBorder="1" applyAlignment="1" applyProtection="1">
      <alignment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1" fontId="12" fillId="4" borderId="4" xfId="0" applyNumberFormat="1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/>
    </xf>
    <xf numFmtId="0" fontId="13" fillId="4" borderId="4" xfId="0" applyFont="1" applyFill="1" applyBorder="1" applyAlignment="1" applyProtection="1">
      <alignment horizontal="center" vertical="center" wrapText="1"/>
    </xf>
    <xf numFmtId="1" fontId="7" fillId="4" borderId="4" xfId="0" applyNumberFormat="1" applyFont="1" applyFill="1" applyBorder="1" applyAlignment="1" applyProtection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1" fontId="12" fillId="5" borderId="4" xfId="0" applyNumberFormat="1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/>
    </xf>
    <xf numFmtId="0" fontId="11" fillId="5" borderId="4" xfId="0" applyFont="1" applyFill="1" applyBorder="1" applyAlignment="1" applyProtection="1">
      <alignment vertical="center" wrapText="1"/>
    </xf>
    <xf numFmtId="0" fontId="11" fillId="0" borderId="4" xfId="0" applyFont="1" applyBorder="1" applyAlignment="1" applyProtection="1">
      <alignment horizontal="left" vertical="center" wrapText="1"/>
    </xf>
    <xf numFmtId="0" fontId="13" fillId="0" borderId="4" xfId="0" applyFont="1" applyBorder="1" applyAlignment="1" applyProtection="1">
      <alignment vertical="center" wrapText="1"/>
    </xf>
    <xf numFmtId="0" fontId="13" fillId="5" borderId="4" xfId="0" applyFont="1" applyFill="1" applyBorder="1" applyAlignment="1" applyProtection="1">
      <alignment vertical="center" wrapText="1"/>
    </xf>
    <xf numFmtId="0" fontId="15" fillId="0" borderId="4" xfId="0" applyFont="1" applyBorder="1" applyAlignment="1" applyProtection="1">
      <alignment vertical="center" wrapText="1"/>
    </xf>
    <xf numFmtId="0" fontId="11" fillId="6" borderId="4" xfId="0" applyFont="1" applyFill="1" applyBorder="1" applyAlignment="1" applyProtection="1">
      <alignment vertical="center" wrapText="1"/>
    </xf>
    <xf numFmtId="0" fontId="15" fillId="0" borderId="4" xfId="0" applyFont="1" applyBorder="1" applyAlignment="1" applyProtection="1">
      <alignment horizontal="left" vertical="center" wrapText="1"/>
    </xf>
    <xf numFmtId="0" fontId="7" fillId="7" borderId="4" xfId="0" applyFont="1" applyFill="1" applyBorder="1" applyAlignment="1" applyProtection="1">
      <alignment vertical="center" wrapText="1"/>
    </xf>
    <xf numFmtId="1" fontId="7" fillId="7" borderId="4" xfId="0" applyNumberFormat="1" applyFont="1" applyFill="1" applyBorder="1" applyAlignment="1" applyProtection="1">
      <alignment horizontal="center" vertical="center" wrapText="1"/>
    </xf>
    <xf numFmtId="0" fontId="15" fillId="7" borderId="4" xfId="0" applyFont="1" applyFill="1" applyBorder="1" applyAlignment="1" applyProtection="1">
      <alignment vertical="center" wrapText="1"/>
    </xf>
    <xf numFmtId="0" fontId="7" fillId="7" borderId="4" xfId="0" applyFont="1" applyFill="1" applyBorder="1" applyAlignment="1" applyProtection="1">
      <alignment horizontal="center" vertical="center" wrapText="1"/>
    </xf>
    <xf numFmtId="1" fontId="12" fillId="7" borderId="4" xfId="0" applyNumberFormat="1" applyFont="1" applyFill="1" applyBorder="1" applyAlignment="1" applyProtection="1">
      <alignment horizontal="center" vertical="center" wrapText="1"/>
    </xf>
    <xf numFmtId="0" fontId="7" fillId="7" borderId="4" xfId="0" applyFont="1" applyFill="1" applyBorder="1" applyAlignment="1" applyProtection="1">
      <alignment horizontal="center" vertical="center"/>
    </xf>
    <xf numFmtId="0" fontId="11" fillId="7" borderId="4" xfId="0" applyFont="1" applyFill="1" applyBorder="1" applyAlignment="1" applyProtection="1">
      <alignment vertical="center" wrapText="1"/>
    </xf>
    <xf numFmtId="1" fontId="7" fillId="4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16" fillId="0" borderId="4" xfId="0" applyFont="1" applyBorder="1" applyAlignment="1" applyProtection="1">
      <alignment vertical="center" wrapText="1"/>
    </xf>
    <xf numFmtId="1" fontId="7" fillId="8" borderId="4" xfId="0" applyNumberFormat="1" applyFont="1" applyFill="1" applyBorder="1" applyAlignment="1" applyProtection="1">
      <alignment vertical="center" wrapText="1"/>
    </xf>
    <xf numFmtId="0" fontId="7" fillId="8" borderId="4" xfId="0" applyFont="1" applyFill="1" applyBorder="1" applyAlignment="1" applyProtection="1">
      <alignment vertical="center" wrapText="1"/>
    </xf>
    <xf numFmtId="0" fontId="7" fillId="8" borderId="4" xfId="0" applyFont="1" applyFill="1" applyBorder="1" applyAlignment="1" applyProtection="1">
      <alignment horizontal="center" vertical="center" wrapText="1"/>
    </xf>
    <xf numFmtId="1" fontId="12" fillId="8" borderId="4" xfId="0" applyNumberFormat="1" applyFont="1" applyFill="1" applyBorder="1" applyAlignment="1" applyProtection="1">
      <alignment horizontal="center" vertical="center" wrapText="1"/>
    </xf>
    <xf numFmtId="0" fontId="7" fillId="8" borderId="4" xfId="0" applyFont="1" applyFill="1" applyBorder="1" applyAlignment="1" applyProtection="1">
      <alignment horizontal="center" vertical="center"/>
    </xf>
    <xf numFmtId="0" fontId="16" fillId="5" borderId="4" xfId="0" applyFont="1" applyFill="1" applyBorder="1" applyAlignment="1" applyProtection="1">
      <alignment vertical="center" wrapText="1"/>
    </xf>
    <xf numFmtId="0" fontId="7" fillId="7" borderId="0" xfId="0" applyFont="1" applyFill="1" applyAlignment="1" applyProtection="1">
      <alignment vertical="center"/>
    </xf>
    <xf numFmtId="1" fontId="7" fillId="6" borderId="4" xfId="0" applyNumberFormat="1" applyFont="1" applyFill="1" applyBorder="1" applyAlignment="1" applyProtection="1">
      <alignment horizontal="center" vertical="center" wrapText="1"/>
    </xf>
    <xf numFmtId="0" fontId="7" fillId="6" borderId="4" xfId="0" applyFont="1" applyFill="1" applyBorder="1" applyAlignment="1" applyProtection="1">
      <alignment vertical="center" wrapText="1"/>
    </xf>
    <xf numFmtId="0" fontId="7" fillId="6" borderId="4" xfId="0" applyFont="1" applyFill="1" applyBorder="1" applyAlignment="1" applyProtection="1">
      <alignment horizontal="center" vertical="center" wrapText="1"/>
    </xf>
    <xf numFmtId="1" fontId="12" fillId="6" borderId="4" xfId="0" applyNumberFormat="1" applyFont="1" applyFill="1" applyBorder="1" applyAlignment="1" applyProtection="1">
      <alignment horizontal="center" vertical="center" wrapText="1"/>
    </xf>
    <xf numFmtId="0" fontId="7" fillId="6" borderId="4" xfId="0" applyFont="1" applyFill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vertical="center" wrapText="1"/>
    </xf>
    <xf numFmtId="1" fontId="12" fillId="8" borderId="4" xfId="0" applyNumberFormat="1" applyFont="1" applyFill="1" applyBorder="1" applyAlignment="1" applyProtection="1">
      <alignment horizontal="center" vertical="center"/>
    </xf>
    <xf numFmtId="1" fontId="7" fillId="5" borderId="5" xfId="0" applyNumberFormat="1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vertical="center" wrapText="1"/>
    </xf>
    <xf numFmtId="0" fontId="11" fillId="5" borderId="5" xfId="0" applyFont="1" applyFill="1" applyBorder="1" applyAlignment="1" applyProtection="1">
      <alignment vertical="center" wrapText="1"/>
    </xf>
    <xf numFmtId="0" fontId="7" fillId="5" borderId="5" xfId="0" applyFont="1" applyFill="1" applyBorder="1" applyAlignment="1" applyProtection="1">
      <alignment horizontal="center" vertical="center" wrapText="1"/>
    </xf>
    <xf numFmtId="1" fontId="12" fillId="5" borderId="5" xfId="0" applyNumberFormat="1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/>
    <xf numFmtId="1" fontId="7" fillId="0" borderId="0" xfId="0" applyNumberFormat="1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center" vertical="center" wrapText="1"/>
    </xf>
    <xf numFmtId="1" fontId="7" fillId="0" borderId="0" xfId="0" applyNumberFormat="1" applyFont="1" applyBorder="1" applyAlignment="1" applyProtection="1">
      <alignment horizontal="center" vertical="center"/>
    </xf>
    <xf numFmtId="1" fontId="12" fillId="0" borderId="0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1" fontId="4" fillId="0" borderId="0" xfId="0" applyNumberFormat="1" applyFont="1" applyAlignment="1" applyProtection="1">
      <alignment vertical="center"/>
    </xf>
    <xf numFmtId="1" fontId="7" fillId="0" borderId="0" xfId="0" applyNumberFormat="1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center" vertical="center" wrapText="1"/>
    </xf>
    <xf numFmtId="1" fontId="7" fillId="7" borderId="4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vertical="center" wrapText="1"/>
    </xf>
    <xf numFmtId="0" fontId="12" fillId="7" borderId="4" xfId="0" applyFont="1" applyFill="1" applyBorder="1" applyAlignment="1" applyProtection="1">
      <alignment horizontal="left" vertical="center" wrapText="1"/>
    </xf>
    <xf numFmtId="1" fontId="14" fillId="4" borderId="4" xfId="0" applyNumberFormat="1" applyFont="1" applyFill="1" applyBorder="1" applyAlignment="1" applyProtection="1">
      <alignment horizontal="center" vertical="center" wrapText="1"/>
    </xf>
    <xf numFmtId="1" fontId="14" fillId="8" borderId="4" xfId="0" applyNumberFormat="1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/>
    </xf>
    <xf numFmtId="1" fontId="10" fillId="3" borderId="4" xfId="0" applyNumberFormat="1" applyFont="1" applyFill="1" applyBorder="1" applyAlignment="1" applyProtection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BFBFB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611640</xdr:colOff>
      <xdr:row>5</xdr:row>
      <xdr:rowOff>78840</xdr:rowOff>
    </xdr:to>
    <xdr:pic>
      <xdr:nvPicPr>
        <xdr:cNvPr id="2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890360" cy="1040760"/>
        </a:xfrm>
        <a:prstGeom prst="rect">
          <a:avLst/>
        </a:prstGeom>
        <a:ln w="0">
          <a:noFill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1.xml"/><Relationship Id="rId25" Type="http://schemas.openxmlformats.org/officeDocument/2006/relationships/revisionLog" Target="revisionLog25.xml"/><Relationship Id="rId24" Type="http://schemas.openxmlformats.org/officeDocument/2006/relationships/revisionLog" Target="revisionLog24.xml"/><Relationship Id="rId23" Type="http://schemas.openxmlformats.org/officeDocument/2006/relationships/revisionLog" Target="revisionLog23.xml"/><Relationship Id="rId28" Type="http://schemas.openxmlformats.org/officeDocument/2006/relationships/revisionLog" Target="revisionLog3.xml"/><Relationship Id="rId27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1CC5C73-821F-492A-AF2A-9C7AE8F0EC39}" diskRevisions="1" revisionId="79" version="5">
  <header guid="{17A3C61C-A1A6-47E7-9EF2-DFD0011BAACE}" dateTime="2024-06-07T12:23:57" maxSheetId="2" userName="Budaházi Erika" r:id="rId23" minRId="1" maxRId="6">
    <sheetIdMap count="1">
      <sheetId val="1"/>
    </sheetIdMap>
  </header>
  <header guid="{B1E49B53-C7DA-473E-A452-A2AA94E6C51F}" dateTime="2024-06-14T13:25:46" maxSheetId="2" userName="Nagyné Erdős Judit" r:id="rId24" minRId="7" maxRId="35">
    <sheetIdMap count="1">
      <sheetId val="1"/>
    </sheetIdMap>
  </header>
  <header guid="{F788C2E3-3CDB-4FD9-AF1E-ED21272534D0}" dateTime="2024-07-02T12:50:04" maxSheetId="2" userName="k" r:id="rId25" minRId="36" maxRId="70">
    <sheetIdMap count="1">
      <sheetId val="1"/>
    </sheetIdMap>
  </header>
  <header guid="{667F3B1A-08E9-462D-A40A-683F23279DC7}" dateTime="2024-07-03T12:04:19" maxSheetId="2" userName="k" r:id="rId26" minRId="72" maxRId="73">
    <sheetIdMap count="1">
      <sheetId val="1"/>
    </sheetIdMap>
  </header>
  <header guid="{1B8D2D03-0146-4833-9BD8-B07107BE4B04}" dateTime="2024-07-03T14:59:07" maxSheetId="2" userName="k" r:id="rId27" minRId="75" maxRId="78">
    <sheetIdMap count="1">
      <sheetId val="1"/>
    </sheetIdMap>
  </header>
  <header guid="{91CC5C73-821F-492A-AF2A-9C7AE8F0EC39}" dateTime="2024-07-04T15:02:00" maxSheetId="2" userName="k" r:id="rId2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" sId="1" odxf="1" dxf="1">
    <oc r="F14" t="inlineStr">
      <is>
        <t>Dr. Stonawski Tamás</t>
      </is>
    </oc>
    <nc r="F14" t="inlineStr">
      <is>
        <t>Dr. Beszeda Imre</t>
      </is>
    </nc>
    <ndxf>
      <fill>
        <patternFill patternType="solid">
          <fgColor rgb="FFC5E0B4"/>
          <bgColor rgb="FFBDD7EE"/>
        </patternFill>
      </fill>
    </ndxf>
  </rcc>
  <rcc rId="73" sId="1" odxf="1" dxf="1">
    <oc r="F15" t="inlineStr">
      <is>
        <t>Dr. Stonawski Tamás</t>
      </is>
    </oc>
    <nc r="F15" t="inlineStr">
      <is>
        <t>Dr. Beszeda Imre</t>
      </is>
    </nc>
    <ndxf>
      <fill>
        <patternFill patternType="solid">
          <fgColor rgb="FFC5E0B4"/>
          <bgColor rgb="FFBDD7EE"/>
        </patternFill>
      </fill>
    </ndxf>
  </rcc>
  <rfmt sheetId="1" sqref="F14:F15">
    <dxf>
      <fill>
        <patternFill patternType="none">
          <fgColor indexed="64"/>
          <bgColor auto="1"/>
        </patternFill>
      </fill>
    </dxf>
  </rfmt>
  <rcv guid="{62E59BCF-DCB1-4B60-89AE-136AF9AA0C0A}" action="delete"/>
  <rdn rId="0" localSheetId="1" customView="1" name="Z_62E59BCF_DCB1_4B60_89AE_136AF9AA0C0A_.wvu.PrintTitles" hidden="1" oldHidden="1">
    <formula>Munka1!$7:$8</formula>
    <oldFormula>Munka1!$7:$8</oldFormula>
  </rdn>
  <rcv guid="{62E59BCF-DCB1-4B60-89AE-136AF9AA0C0A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" sId="1">
    <oc r="C34" t="inlineStr">
      <is>
        <t>Szakmódszertan gyakorlat 1.</t>
      </is>
    </oc>
    <nc r="C34" t="inlineStr">
      <is>
        <t>Szakmódszertani gyakorlat 1.</t>
      </is>
    </nc>
  </rcc>
  <rcc rId="76" sId="1">
    <oc r="C44" t="inlineStr">
      <is>
        <t>Szakmódszertan gyakorlat 2.</t>
      </is>
    </oc>
    <nc r="C44" t="inlineStr">
      <is>
        <t>Szakmódszertani gyakorlat 2.</t>
      </is>
    </nc>
  </rcc>
  <rcc rId="77" sId="1">
    <oc r="C52" t="inlineStr">
      <is>
        <t>Szakmódszertan gyakorlat 3.</t>
      </is>
    </oc>
    <nc r="C52" t="inlineStr">
      <is>
        <t>Szakmódszertani gyakorlat 3.</t>
      </is>
    </nc>
  </rcc>
  <rcc rId="78" sId="1">
    <oc r="F32" t="inlineStr">
      <is>
        <t>Dr. Szigeti Ferenc</t>
      </is>
    </oc>
    <nc r="F32" t="inlineStr">
      <is>
        <t>Dr. Szigeti Ferenc János</t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B12" t="inlineStr">
      <is>
        <t>PTE</t>
      </is>
    </oc>
    <nc r="B12" t="inlineStr">
      <is>
        <t>PTE1101</t>
      </is>
    </nc>
  </rcc>
  <rcc rId="2" sId="1">
    <oc r="B13" t="inlineStr">
      <is>
        <t>PTE</t>
      </is>
    </oc>
    <nc r="B13" t="inlineStr">
      <is>
        <t>PTE1102</t>
      </is>
    </nc>
  </rcc>
  <rcc rId="3" sId="1">
    <oc r="B51" t="inlineStr">
      <is>
        <t>PT</t>
      </is>
    </oc>
    <nc r="B51" t="inlineStr">
      <is>
        <t>PTE1117</t>
      </is>
    </nc>
  </rcc>
  <rcc rId="4" sId="1">
    <oc r="B75" t="inlineStr">
      <is>
        <t>PTE1117</t>
      </is>
    </oc>
    <nc r="B75" t="inlineStr">
      <is>
        <t>PTE12277</t>
      </is>
    </nc>
  </rcc>
  <rcc rId="5" sId="1">
    <oc r="B76" t="inlineStr">
      <is>
        <t>PTE1227</t>
      </is>
    </oc>
    <nc r="B76" t="inlineStr">
      <is>
        <t>PTE1228</t>
      </is>
    </nc>
  </rcc>
  <rcc rId="6" sId="1">
    <oc r="B77" t="inlineStr">
      <is>
        <t>PTE1228</t>
      </is>
    </oc>
    <nc r="B77" t="inlineStr">
      <is>
        <t>PTE1229</t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" sId="1">
    <oc r="B23" t="inlineStr">
      <is>
        <t>PTE1205</t>
      </is>
    </oc>
    <nc r="B23" t="inlineStr">
      <is>
        <t>PTE1201</t>
      </is>
    </nc>
  </rcc>
  <rcc rId="8" sId="1">
    <oc r="B24" t="inlineStr">
      <is>
        <t>PTE1206</t>
      </is>
    </oc>
    <nc r="B24" t="inlineStr">
      <is>
        <t>PTE1202</t>
      </is>
    </nc>
  </rcc>
  <rcc rId="9" sId="1">
    <oc r="B25" t="inlineStr">
      <is>
        <t>PTE1207</t>
      </is>
    </oc>
    <nc r="B25" t="inlineStr">
      <is>
        <t>PTE1203</t>
      </is>
    </nc>
  </rcc>
  <rcc rId="10" sId="1">
    <oc r="B31" t="inlineStr">
      <is>
        <t>PTE1108</t>
      </is>
    </oc>
    <nc r="B31" t="inlineStr">
      <is>
        <t>PTE1301</t>
      </is>
    </nc>
  </rcc>
  <rcc rId="11" sId="1">
    <oc r="B32" t="inlineStr">
      <is>
        <t>PTE1109</t>
      </is>
    </oc>
    <nc r="B32" t="inlineStr">
      <is>
        <t>PTE1302</t>
      </is>
    </nc>
  </rcc>
  <rcc rId="12" sId="1">
    <oc r="B33" t="inlineStr">
      <is>
        <t>PTE1110</t>
      </is>
    </oc>
    <nc r="B33" t="inlineStr">
      <is>
        <t>PTE1303</t>
      </is>
    </nc>
  </rcc>
  <rcc rId="13" sId="1">
    <oc r="B40" t="inlineStr">
      <is>
        <t>PTE1211</t>
      </is>
    </oc>
    <nc r="B40" t="inlineStr">
      <is>
        <t>PTE1401</t>
      </is>
    </nc>
  </rcc>
  <rcc rId="14" sId="1">
    <oc r="B41" t="inlineStr">
      <is>
        <t>PTE1212</t>
      </is>
    </oc>
    <nc r="B41" t="inlineStr">
      <is>
        <t>PTE1402</t>
      </is>
    </nc>
  </rcc>
  <rcc rId="15" sId="1">
    <oc r="B42" t="inlineStr">
      <is>
        <t>PTE1213</t>
      </is>
    </oc>
    <nc r="B42" t="inlineStr">
      <is>
        <t>PTE1403</t>
      </is>
    </nc>
  </rcc>
  <rcc rId="16" sId="1">
    <oc r="B43" t="inlineStr">
      <is>
        <t>PTE1214</t>
      </is>
    </oc>
    <nc r="B43" t="inlineStr">
      <is>
        <t>PTE1404</t>
      </is>
    </nc>
  </rcc>
  <rcc rId="17" sId="1">
    <oc r="B49" t="inlineStr">
      <is>
        <t>PTE1115</t>
      </is>
    </oc>
    <nc r="B49" t="inlineStr">
      <is>
        <t>PTE1501</t>
      </is>
    </nc>
  </rcc>
  <rcc rId="18" sId="1">
    <oc r="B50" t="inlineStr">
      <is>
        <t>PTE1116</t>
      </is>
    </oc>
    <nc r="B50" t="inlineStr">
      <is>
        <t>PTE1502</t>
      </is>
    </nc>
  </rcc>
  <rcc rId="19" sId="1">
    <oc r="B51" t="inlineStr">
      <is>
        <t>PTE1117</t>
      </is>
    </oc>
    <nc r="B51" t="inlineStr">
      <is>
        <t>PTE1503</t>
      </is>
    </nc>
  </rcc>
  <rcc rId="20" sId="1">
    <oc r="B60" t="inlineStr">
      <is>
        <t>PTE1218</t>
      </is>
    </oc>
    <nc r="B60" t="inlineStr">
      <is>
        <t>PTE1601</t>
      </is>
    </nc>
  </rcc>
  <rcc rId="21" sId="1">
    <oc r="B61" t="inlineStr">
      <is>
        <t>PTE1219</t>
      </is>
    </oc>
    <nc r="B61" t="inlineStr">
      <is>
        <t>PTE1602</t>
      </is>
    </nc>
  </rcc>
  <rcc rId="22" sId="1">
    <oc r="B62" t="inlineStr">
      <is>
        <t>PTE1220</t>
      </is>
    </oc>
    <nc r="B62" t="inlineStr">
      <is>
        <t>PTE1603</t>
      </is>
    </nc>
  </rcc>
  <rcc rId="23" sId="1">
    <oc r="B67" t="inlineStr">
      <is>
        <t>PTE1121</t>
      </is>
    </oc>
    <nc r="B67" t="inlineStr">
      <is>
        <t>PTE1701</t>
      </is>
    </nc>
  </rcc>
  <rcc rId="24" sId="1">
    <oc r="B68" t="inlineStr">
      <is>
        <t>PTE1122</t>
      </is>
    </oc>
    <nc r="B68" t="inlineStr">
      <is>
        <t>PTE1702</t>
      </is>
    </nc>
  </rcc>
  <rcc rId="25" sId="1">
    <oc r="B69" t="inlineStr">
      <is>
        <t>PTE1123</t>
      </is>
    </oc>
    <nc r="B69" t="inlineStr">
      <is>
        <t>PTE1703</t>
      </is>
    </nc>
  </rcc>
  <rcc rId="26" sId="1">
    <oc r="B70" t="inlineStr">
      <is>
        <t>PTE1124</t>
      </is>
    </oc>
    <nc r="B70" t="inlineStr">
      <is>
        <t>PTE1704</t>
      </is>
    </nc>
  </rcc>
  <rcc rId="27" sId="1">
    <oc r="B71" t="inlineStr">
      <is>
        <t>PTE1125</t>
      </is>
    </oc>
    <nc r="B71" t="inlineStr">
      <is>
        <t>PTE1705</t>
      </is>
    </nc>
  </rcc>
  <rcc rId="28" sId="1">
    <oc r="B74" t="inlineStr">
      <is>
        <t>PTE1226</t>
      </is>
    </oc>
    <nc r="B74" t="inlineStr">
      <is>
        <t>PTE1801</t>
      </is>
    </nc>
  </rcc>
  <rcc rId="29" sId="1">
    <oc r="B75" t="inlineStr">
      <is>
        <t>PTE12277</t>
      </is>
    </oc>
    <nc r="B75" t="inlineStr">
      <is>
        <t>PTE1802</t>
      </is>
    </nc>
  </rcc>
  <rcc rId="30" sId="1">
    <oc r="B76" t="inlineStr">
      <is>
        <t>PTE1228</t>
      </is>
    </oc>
    <nc r="B76" t="inlineStr">
      <is>
        <t>PTE1803</t>
      </is>
    </nc>
  </rcc>
  <rcc rId="31" sId="1">
    <oc r="B77" t="inlineStr">
      <is>
        <t>PTE1229</t>
      </is>
    </oc>
    <nc r="B77" t="inlineStr">
      <is>
        <t>PTE1804</t>
      </is>
    </nc>
  </rcc>
  <rcc rId="32" sId="1">
    <oc r="B78" t="inlineStr">
      <is>
        <t>PTE1230</t>
      </is>
    </oc>
    <nc r="B78" t="inlineStr">
      <is>
        <t>PTE1805</t>
      </is>
    </nc>
  </rcc>
  <rcc rId="33" sId="1">
    <oc r="B89" t="inlineStr">
      <is>
        <t>PTE1131</t>
      </is>
    </oc>
    <nc r="B89" t="inlineStr">
      <is>
        <t>PTE1901</t>
      </is>
    </nc>
  </rcc>
  <rcc rId="34" sId="1">
    <oc r="B90" t="inlineStr">
      <is>
        <t>PTE1132</t>
      </is>
    </oc>
    <nc r="B90" t="inlineStr">
      <is>
        <t>PTE1902</t>
      </is>
    </nc>
  </rcc>
  <rcc rId="35" sId="1">
    <oc r="B91" t="inlineStr">
      <is>
        <t>PTE1133</t>
      </is>
    </oc>
    <nc r="B91" t="inlineStr">
      <is>
        <t>PTE1903</t>
      </is>
    </nc>
  </rcc>
  <rcv guid="{6D3893A4-0C73-42CF-B2C7-ED4D0B77954A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" sId="1">
    <oc r="G16" t="inlineStr">
      <is>
        <t>MAI</t>
      </is>
    </oc>
    <nc r="G16" t="inlineStr">
      <is>
        <t>KOI</t>
      </is>
    </nc>
  </rcc>
  <rcc rId="37" sId="1" numFmtId="4">
    <nc r="H63">
      <v>0</v>
    </nc>
  </rcc>
  <rcc rId="38" sId="1" numFmtId="4">
    <nc r="I63">
      <v>0</v>
    </nc>
  </rcc>
  <rcc rId="39" sId="1" numFmtId="4">
    <nc r="J63">
      <v>0</v>
    </nc>
  </rcc>
  <rcc rId="40" sId="1" numFmtId="4">
    <nc r="K63">
      <v>0</v>
    </nc>
  </rcc>
  <rcc rId="41" sId="1" numFmtId="4">
    <nc r="H79">
      <v>0</v>
    </nc>
  </rcc>
  <rcc rId="42" sId="1">
    <nc r="J79">
      <f>IF(H79=0,0,4*H79+1)</f>
    </nc>
  </rcc>
  <rcc rId="43" sId="1" numFmtId="4">
    <nc r="I79">
      <v>0</v>
    </nc>
  </rcc>
  <rcc rId="44" sId="1" numFmtId="4">
    <nc r="K79">
      <v>0</v>
    </nc>
  </rcc>
  <rfmt sheetId="1" sqref="D34" start="0" length="0">
    <dxf>
      <font>
        <color auto="1"/>
        <name val="Arial"/>
        <scheme val="minor"/>
      </font>
    </dxf>
  </rfmt>
  <rcc rId="45" sId="1" odxf="1" dxf="1">
    <oc r="D34" t="inlineStr">
      <is>
        <t>Methodology 1.</t>
      </is>
    </oc>
    <nc r="D34" t="inlineStr">
      <is>
        <t>Methodology Practice 1.</t>
      </is>
    </nc>
    <ndxf>
      <font>
        <color auto="1"/>
        <name val="Arial"/>
        <scheme val="none"/>
      </font>
    </ndxf>
  </rcc>
  <rfmt sheetId="1" sqref="D44" start="0" length="0">
    <dxf>
      <font>
        <color indexed="8"/>
        <name val="Arial"/>
        <scheme val="minor"/>
      </font>
      <fill>
        <patternFill>
          <fgColor indexed="64"/>
        </patternFill>
      </fill>
    </dxf>
  </rfmt>
  <rcc rId="46" sId="1" odxf="1" dxf="1">
    <oc r="D44" t="inlineStr">
      <is>
        <t>Methodology 2.</t>
      </is>
    </oc>
    <nc r="D44" t="inlineStr">
      <is>
        <t>Methodology Practice 2.</t>
      </is>
    </nc>
    <ndxf>
      <font>
        <color rgb="FF000000"/>
        <name val="Arial"/>
        <scheme val="none"/>
      </font>
      <fill>
        <patternFill>
          <fgColor rgb="FFC5E0B4"/>
        </patternFill>
      </fill>
    </ndxf>
  </rcc>
  <rfmt sheetId="1" sqref="D52" start="0" length="0">
    <dxf>
      <font>
        <color rgb="FF000000"/>
        <name val="Arial"/>
        <scheme val="minor"/>
      </font>
    </dxf>
  </rfmt>
  <rcc rId="47" sId="1" odxf="1" dxf="1">
    <oc r="D52" t="inlineStr">
      <is>
        <t>Methodology 3.</t>
      </is>
    </oc>
    <nc r="D52" t="inlineStr">
      <is>
        <t>Methodology Practice 3.</t>
      </is>
    </nc>
    <ndxf>
      <font>
        <color rgb="FF000000"/>
        <name val="Arial"/>
        <scheme val="none"/>
      </font>
    </ndxf>
  </rcc>
  <rcc rId="48" sId="1">
    <oc r="F57" t="inlineStr">
      <is>
        <t>Dr.Vincze Tamás András</t>
      </is>
    </oc>
    <nc r="F57" t="inlineStr">
      <is>
        <t>Dr. Vincze Tamás András</t>
      </is>
    </nc>
  </rcc>
  <rcc rId="49" sId="1" numFmtId="4">
    <nc r="H102">
      <v>0</v>
    </nc>
  </rcc>
  <rcc rId="50" sId="1" numFmtId="4">
    <nc r="I102">
      <v>0</v>
    </nc>
  </rcc>
  <rcc rId="51" sId="1" numFmtId="4">
    <nc r="J102">
      <v>0</v>
    </nc>
  </rcc>
  <rcc rId="52" sId="1" numFmtId="4">
    <nc r="K102">
      <v>0</v>
    </nc>
  </rcc>
  <rcc rId="53" sId="1" numFmtId="4">
    <nc r="H104">
      <v>0</v>
    </nc>
  </rcc>
  <rcc rId="54" sId="1" numFmtId="4">
    <nc r="I104">
      <v>0</v>
    </nc>
  </rcc>
  <rcc rId="55" sId="1" numFmtId="4">
    <nc r="J104">
      <v>0</v>
    </nc>
  </rcc>
  <rcc rId="56" sId="1" numFmtId="4">
    <nc r="K104">
      <v>0</v>
    </nc>
  </rcc>
  <rcc rId="57" sId="1" numFmtId="4">
    <nc r="H106">
      <v>0</v>
    </nc>
  </rcc>
  <rcc rId="58" sId="1" numFmtId="4">
    <nc r="I106">
      <v>0</v>
    </nc>
  </rcc>
  <rcc rId="59" sId="1" numFmtId="4">
    <nc r="J106">
      <v>0</v>
    </nc>
  </rcc>
  <rcc rId="60" sId="1" numFmtId="4">
    <nc r="K106">
      <v>0</v>
    </nc>
  </rcc>
  <rcc rId="61" sId="1">
    <nc r="M106" t="inlineStr">
      <is>
        <t>G</t>
      </is>
    </nc>
  </rcc>
  <rcc rId="62" sId="1">
    <oc r="C106" t="inlineStr">
      <is>
        <t>Szakdologozat</t>
      </is>
    </oc>
    <nc r="C106" t="inlineStr">
      <is>
        <t>Szakdolgozat</t>
      </is>
    </nc>
  </rcc>
  <rfmt sheetId="1" sqref="D103" start="0" length="0">
    <dxf>
      <font>
        <color indexed="8"/>
        <name val="Arial"/>
        <scheme val="none"/>
      </font>
      <fill>
        <patternFill>
          <fgColor indexed="64"/>
          <bgColor theme="4" tint="0.59999389629810485"/>
        </patternFill>
      </fill>
    </dxf>
  </rfmt>
  <rcc rId="63" sId="1" odxf="1" dxf="1">
    <oc r="D103" t="inlineStr">
      <is>
        <t>Seminars in block</t>
      </is>
    </oc>
    <nc r="D103" t="inlineStr">
      <is>
        <t>Seminars in block (Based on Pedagogy)</t>
      </is>
    </nc>
    <ndxf>
      <font>
        <color rgb="FF000000"/>
        <name val="Arial"/>
        <scheme val="none"/>
      </font>
      <fill>
        <patternFill>
          <fgColor rgb="FFC5E0B4"/>
          <bgColor rgb="FFBDD7EE"/>
        </patternFill>
      </fill>
      <border outline="0">
        <top/>
      </border>
    </ndxf>
  </rcc>
  <rcc rId="64" sId="1">
    <oc r="F49" t="inlineStr">
      <is>
        <t>Irinyiné dr. Oláh Katalin</t>
      </is>
    </oc>
    <nc r="F49" t="inlineStr">
      <is>
        <t>Irinyiné dr. Oláh Katalin Ilona</t>
      </is>
    </nc>
  </rcc>
  <rcc rId="65" sId="1">
    <oc r="F60" t="inlineStr">
      <is>
        <t>Irinyiné dr. Oláh Katalin</t>
      </is>
    </oc>
    <nc r="F60" t="inlineStr">
      <is>
        <t>Irinyiné dr. Oláh Katalin Ilona</t>
      </is>
    </nc>
  </rcc>
  <rcc rId="66" sId="1">
    <oc r="C113" t="inlineStr">
      <is>
        <t>Elektronika (angol)</t>
      </is>
    </oc>
    <nc r="C113" t="inlineStr">
      <is>
        <t>Elektronika és tanítása (angol)</t>
      </is>
    </nc>
  </rcc>
  <rfmt sheetId="1" sqref="D113" start="0" length="0">
    <dxf>
      <font>
        <color rgb="FF000000"/>
        <name val="Arial"/>
        <scheme val="minor"/>
      </font>
      <fill>
        <patternFill>
          <fgColor rgb="FFC5E0B4"/>
          <bgColor rgb="FFBDD7EE"/>
        </patternFill>
      </fill>
    </dxf>
  </rfmt>
  <rfmt sheetId="1" sqref="D112" start="0" length="0">
    <dxf>
      <font>
        <color rgb="FF000000"/>
        <name val="Arial"/>
        <scheme val="minor"/>
      </font>
      <fill>
        <patternFill patternType="none">
          <fgColor indexed="64"/>
          <bgColor indexed="65"/>
        </patternFill>
      </fill>
    </dxf>
  </rfmt>
  <rcc rId="67" sId="1" odxf="1" dxf="1">
    <oc r="D112" t="inlineStr">
      <is>
        <t>Microcontrollers (English)</t>
      </is>
    </oc>
    <nc r="D112" t="inlineStr">
      <is>
        <t>Microcontrollers and their Teaching Methodology (English)</t>
      </is>
    </nc>
    <ndxf>
      <font>
        <color rgb="FF000000"/>
        <name val="Arial"/>
        <scheme val="none"/>
      </font>
      <fill>
        <patternFill patternType="solid">
          <fgColor rgb="FFBDD7EE"/>
          <bgColor theme="9" tint="0.59987182226020086"/>
        </patternFill>
      </fill>
    </ndxf>
  </rcc>
  <rcc rId="68" sId="1">
    <oc r="C112" t="inlineStr">
      <is>
        <t>Mikrovezérlők (angol)</t>
      </is>
    </oc>
    <nc r="C112" t="inlineStr">
      <is>
        <t>Mikrovezérlők és tanítása (angol)</t>
      </is>
    </nc>
  </rcc>
  <rcc rId="69" sId="1">
    <nc r="D113" t="inlineStr">
      <is>
        <t>Electronics and its Teaching Methodology (English)</t>
      </is>
    </nc>
  </rcc>
  <rcc rId="70" sId="1" odxf="1" dxf="1">
    <oc r="D113" t="inlineStr">
      <is>
        <t>Electronics (English)</t>
      </is>
    </oc>
    <nc r="D113" t="inlineStr">
      <is>
        <t>Electronics and its Teaching Methodology (English)</t>
      </is>
    </nc>
    <ndxf>
      <font>
        <color rgb="FF000000"/>
        <name val="Arial"/>
        <scheme val="none"/>
      </font>
      <fill>
        <patternFill>
          <fgColor rgb="FFBDD7EE"/>
          <bgColor theme="9" tint="0.59987182226020086"/>
        </patternFill>
      </fill>
    </ndxf>
  </rcc>
  <rdn rId="0" localSheetId="1" customView="1" name="Z_62E59BCF_DCB1_4B60_89AE_136AF9AA0C0A_.wvu.PrintTitles" hidden="1" oldHidden="1">
    <formula>Munka1!$7:$8</formula>
  </rdn>
  <rcv guid="{62E59BCF-DCB1-4B60-89AE-136AF9AA0C0A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2E59BCF-DCB1-4B60-89AE-136AF9AA0C0A}" action="delete"/>
  <rdn rId="0" localSheetId="1" customView="1" name="Z_62E59BCF_DCB1_4B60_89AE_136AF9AA0C0A_.wvu.PrintTitles" hidden="1" oldHidden="1">
    <formula>Munka1!$7:$8</formula>
    <oldFormula>Munka1!$7:$8</oldFormula>
  </rdn>
  <rcv guid="{62E59BCF-DCB1-4B60-89AE-136AF9AA0C0A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-té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4"/>
  <sheetViews>
    <sheetView tabSelected="1" view="pageBreakPreview" zoomScale="79" zoomScaleNormal="100" zoomScaleSheetLayoutView="79" workbookViewId="0">
      <selection activeCell="M15" sqref="M15"/>
    </sheetView>
  </sheetViews>
  <sheetFormatPr defaultColWidth="8.88671875" defaultRowHeight="14.4" x14ac:dyDescent="0.3"/>
  <cols>
    <col min="1" max="1" width="5.88671875" style="1" customWidth="1"/>
    <col min="2" max="2" width="12.33203125" style="2" customWidth="1"/>
    <col min="3" max="3" width="32.44140625" style="3" customWidth="1"/>
    <col min="4" max="4" width="32.6640625" style="2" customWidth="1"/>
    <col min="5" max="5" width="11" style="2" customWidth="1"/>
    <col min="6" max="6" width="30.44140625" style="2" customWidth="1"/>
    <col min="7" max="7" width="11.6640625" style="4" customWidth="1"/>
    <col min="8" max="8" width="4.88671875" style="5" customWidth="1"/>
    <col min="9" max="10" width="5" style="5" customWidth="1"/>
    <col min="11" max="11" width="4.88671875" style="5" customWidth="1"/>
    <col min="12" max="12" width="6.88671875" style="6" customWidth="1"/>
    <col min="13" max="13" width="7.44140625" style="4" customWidth="1"/>
    <col min="14" max="14" width="9.33203125" style="4" customWidth="1"/>
    <col min="15" max="15" width="17.33203125" style="2" customWidth="1"/>
  </cols>
  <sheetData>
    <row r="1" spans="1:15" ht="15.6" x14ac:dyDescent="0.3">
      <c r="B1" s="8"/>
      <c r="C1" s="9"/>
      <c r="D1" s="10" t="s">
        <v>0</v>
      </c>
      <c r="E1" s="10" t="s">
        <v>1</v>
      </c>
      <c r="F1" s="10"/>
      <c r="G1" s="11"/>
      <c r="H1" s="12"/>
      <c r="I1" s="12"/>
      <c r="J1" s="13" t="s">
        <v>2</v>
      </c>
      <c r="K1" s="7"/>
      <c r="L1" s="12"/>
      <c r="N1" s="14"/>
      <c r="O1" s="15"/>
    </row>
    <row r="2" spans="1:15" x14ac:dyDescent="0.3">
      <c r="B2" s="8"/>
      <c r="C2" s="16"/>
      <c r="D2" s="17" t="s">
        <v>3</v>
      </c>
      <c r="E2" s="17" t="s">
        <v>4</v>
      </c>
      <c r="F2" s="17"/>
      <c r="G2" s="11"/>
      <c r="H2" s="12"/>
      <c r="I2" s="12"/>
      <c r="J2" s="12"/>
      <c r="K2" s="12"/>
      <c r="M2" s="11"/>
      <c r="N2" s="11"/>
      <c r="O2" s="15"/>
    </row>
    <row r="3" spans="1:15" x14ac:dyDescent="0.3">
      <c r="B3" s="8"/>
      <c r="C3" s="18"/>
      <c r="D3" s="17" t="s">
        <v>5</v>
      </c>
      <c r="E3" s="19">
        <v>300</v>
      </c>
      <c r="F3" s="17"/>
      <c r="G3" s="11"/>
      <c r="H3" s="12"/>
      <c r="I3" s="12"/>
      <c r="J3" s="12"/>
      <c r="K3" s="20"/>
      <c r="M3" s="20"/>
      <c r="N3" s="21" t="s">
        <v>6</v>
      </c>
      <c r="O3" s="21" t="s">
        <v>7</v>
      </c>
    </row>
    <row r="4" spans="1:15" x14ac:dyDescent="0.3">
      <c r="B4" s="8"/>
      <c r="C4" s="16"/>
      <c r="D4" s="17" t="s">
        <v>8</v>
      </c>
      <c r="E4" s="17" t="s">
        <v>297</v>
      </c>
      <c r="F4" s="17"/>
      <c r="G4" s="17"/>
      <c r="H4" s="12"/>
      <c r="I4" s="12"/>
      <c r="J4" s="12"/>
      <c r="K4" s="20" t="s">
        <v>9</v>
      </c>
      <c r="M4" s="20"/>
      <c r="N4" s="21">
        <f>SUM(H18,H27,H36,H46,H59,H66,H73,H88,H101,H108,)</f>
        <v>1680</v>
      </c>
      <c r="O4" s="21">
        <f>SUM(J18,J27,J36,J46,J59,J66,J73,J88,J101,J108,)</f>
        <v>545</v>
      </c>
    </row>
    <row r="5" spans="1:15" x14ac:dyDescent="0.3">
      <c r="B5" s="8"/>
      <c r="C5" s="22"/>
      <c r="D5" s="23"/>
      <c r="E5" s="23"/>
      <c r="F5" s="23"/>
      <c r="G5" s="11"/>
      <c r="H5" s="12"/>
      <c r="I5" s="12"/>
      <c r="J5" s="12"/>
      <c r="K5" s="12"/>
      <c r="L5" s="24"/>
      <c r="M5" s="25"/>
      <c r="N5" s="24"/>
      <c r="O5" s="25"/>
    </row>
    <row r="6" spans="1:15" ht="19.5" customHeight="1" x14ac:dyDescent="0.3">
      <c r="A6" s="26" t="s">
        <v>10</v>
      </c>
      <c r="B6" s="27"/>
      <c r="D6" s="28"/>
      <c r="E6" s="28"/>
      <c r="F6" s="28"/>
      <c r="K6" s="29"/>
      <c r="L6" s="28"/>
      <c r="M6" s="2"/>
      <c r="N6" s="28"/>
    </row>
    <row r="7" spans="1:15" s="31" customFormat="1" ht="44.25" customHeight="1" x14ac:dyDescent="0.3">
      <c r="A7" s="106" t="s">
        <v>11</v>
      </c>
      <c r="B7" s="104" t="s">
        <v>12</v>
      </c>
      <c r="C7" s="104" t="s">
        <v>13</v>
      </c>
      <c r="D7" s="105" t="s">
        <v>14</v>
      </c>
      <c r="E7" s="105" t="s">
        <v>15</v>
      </c>
      <c r="F7" s="105" t="s">
        <v>16</v>
      </c>
      <c r="G7" s="104" t="s">
        <v>17</v>
      </c>
      <c r="H7" s="104" t="s">
        <v>18</v>
      </c>
      <c r="I7" s="104"/>
      <c r="J7" s="104" t="s">
        <v>19</v>
      </c>
      <c r="K7" s="104"/>
      <c r="L7" s="106" t="s">
        <v>20</v>
      </c>
      <c r="M7" s="104" t="s">
        <v>21</v>
      </c>
      <c r="N7" s="104" t="s">
        <v>22</v>
      </c>
      <c r="O7" s="105" t="s">
        <v>23</v>
      </c>
    </row>
    <row r="8" spans="1:15" s="31" customFormat="1" ht="26.25" customHeight="1" x14ac:dyDescent="0.3">
      <c r="A8" s="106"/>
      <c r="B8" s="104"/>
      <c r="C8" s="104"/>
      <c r="D8" s="105"/>
      <c r="E8" s="105"/>
      <c r="F8" s="105"/>
      <c r="G8" s="104"/>
      <c r="H8" s="32" t="s">
        <v>24</v>
      </c>
      <c r="I8" s="30" t="s">
        <v>25</v>
      </c>
      <c r="J8" s="32" t="s">
        <v>24</v>
      </c>
      <c r="K8" s="30" t="s">
        <v>25</v>
      </c>
      <c r="L8" s="106"/>
      <c r="M8" s="104"/>
      <c r="N8" s="104"/>
      <c r="O8" s="105"/>
    </row>
    <row r="9" spans="1:15" s="31" customFormat="1" ht="33.75" customHeight="1" x14ac:dyDescent="0.3">
      <c r="A9" s="33">
        <v>1</v>
      </c>
      <c r="B9" s="34" t="s">
        <v>26</v>
      </c>
      <c r="C9" s="35" t="s">
        <v>27</v>
      </c>
      <c r="D9" s="35" t="s">
        <v>28</v>
      </c>
      <c r="E9" s="35"/>
      <c r="F9" s="35" t="s">
        <v>29</v>
      </c>
      <c r="G9" s="36" t="s">
        <v>30</v>
      </c>
      <c r="H9" s="33">
        <v>0</v>
      </c>
      <c r="I9" s="33">
        <v>2</v>
      </c>
      <c r="J9" s="33">
        <v>0</v>
      </c>
      <c r="K9" s="33">
        <v>9</v>
      </c>
      <c r="L9" s="37">
        <v>2</v>
      </c>
      <c r="M9" s="38" t="s">
        <v>31</v>
      </c>
      <c r="N9" s="38" t="s">
        <v>32</v>
      </c>
      <c r="O9" s="35" t="s">
        <v>33</v>
      </c>
    </row>
    <row r="10" spans="1:15" s="31" customFormat="1" ht="28.8" customHeight="1" x14ac:dyDescent="0.3">
      <c r="A10" s="33">
        <v>1</v>
      </c>
      <c r="B10" s="34" t="s">
        <v>34</v>
      </c>
      <c r="C10" s="35" t="s">
        <v>35</v>
      </c>
      <c r="D10" s="34" t="s">
        <v>36</v>
      </c>
      <c r="E10" s="35"/>
      <c r="F10" s="35" t="s">
        <v>37</v>
      </c>
      <c r="G10" s="36" t="s">
        <v>30</v>
      </c>
      <c r="H10" s="33">
        <v>1</v>
      </c>
      <c r="I10" s="33">
        <v>1</v>
      </c>
      <c r="J10" s="33">
        <v>5</v>
      </c>
      <c r="K10" s="33">
        <v>5</v>
      </c>
      <c r="L10" s="37">
        <v>2</v>
      </c>
      <c r="M10" s="38" t="s">
        <v>38</v>
      </c>
      <c r="N10" s="38" t="s">
        <v>32</v>
      </c>
      <c r="O10" s="35"/>
    </row>
    <row r="11" spans="1:15" s="31" customFormat="1" ht="33.75" customHeight="1" x14ac:dyDescent="0.3">
      <c r="A11" s="33">
        <v>1</v>
      </c>
      <c r="B11" s="34" t="s">
        <v>39</v>
      </c>
      <c r="C11" s="35" t="s">
        <v>40</v>
      </c>
      <c r="D11" s="35" t="s">
        <v>41</v>
      </c>
      <c r="E11" s="35"/>
      <c r="F11" s="35" t="s">
        <v>42</v>
      </c>
      <c r="G11" s="36" t="s">
        <v>30</v>
      </c>
      <c r="H11" s="33">
        <v>0</v>
      </c>
      <c r="I11" s="33">
        <v>2</v>
      </c>
      <c r="J11" s="33">
        <v>0</v>
      </c>
      <c r="K11" s="33">
        <v>9</v>
      </c>
      <c r="L11" s="37">
        <v>2</v>
      </c>
      <c r="M11" s="38" t="s">
        <v>31</v>
      </c>
      <c r="N11" s="38" t="s">
        <v>32</v>
      </c>
      <c r="O11" s="35" t="s">
        <v>43</v>
      </c>
    </row>
    <row r="12" spans="1:15" s="31" customFormat="1" ht="33.75" customHeight="1" x14ac:dyDescent="0.3">
      <c r="A12" s="33">
        <v>1</v>
      </c>
      <c r="B12" s="34" t="s">
        <v>298</v>
      </c>
      <c r="C12" s="35" t="s">
        <v>44</v>
      </c>
      <c r="D12" s="35" t="s">
        <v>45</v>
      </c>
      <c r="E12" s="35"/>
      <c r="F12" s="35" t="s">
        <v>46</v>
      </c>
      <c r="G12" s="36" t="s">
        <v>31</v>
      </c>
      <c r="H12" s="33">
        <v>2</v>
      </c>
      <c r="I12" s="33">
        <v>0</v>
      </c>
      <c r="J12" s="33">
        <f t="shared" ref="J12:K16" si="0">IF(H12=0,0,4*H12+1)</f>
        <v>9</v>
      </c>
      <c r="K12" s="33">
        <f t="shared" si="0"/>
        <v>0</v>
      </c>
      <c r="L12" s="37">
        <v>3</v>
      </c>
      <c r="M12" s="38" t="s">
        <v>38</v>
      </c>
      <c r="N12" s="38" t="s">
        <v>32</v>
      </c>
      <c r="O12" s="35" t="s">
        <v>47</v>
      </c>
    </row>
    <row r="13" spans="1:15" s="31" customFormat="1" ht="33.75" customHeight="1" x14ac:dyDescent="0.3">
      <c r="A13" s="33">
        <v>1</v>
      </c>
      <c r="B13" s="34" t="s">
        <v>299</v>
      </c>
      <c r="C13" s="35" t="s">
        <v>48</v>
      </c>
      <c r="D13" s="35" t="s">
        <v>49</v>
      </c>
      <c r="E13" s="35"/>
      <c r="F13" s="35" t="s">
        <v>46</v>
      </c>
      <c r="G13" s="36" t="s">
        <v>31</v>
      </c>
      <c r="H13" s="33">
        <v>0</v>
      </c>
      <c r="I13" s="33">
        <v>2</v>
      </c>
      <c r="J13" s="33">
        <f t="shared" si="0"/>
        <v>0</v>
      </c>
      <c r="K13" s="33">
        <f t="shared" si="0"/>
        <v>9</v>
      </c>
      <c r="L13" s="37">
        <v>2</v>
      </c>
      <c r="M13" s="38" t="s">
        <v>50</v>
      </c>
      <c r="N13" s="38" t="s">
        <v>32</v>
      </c>
      <c r="O13" s="35" t="s">
        <v>51</v>
      </c>
    </row>
    <row r="14" spans="1:15" s="31" customFormat="1" ht="28.8" customHeight="1" x14ac:dyDescent="0.3">
      <c r="A14" s="33">
        <v>1</v>
      </c>
      <c r="B14" s="34" t="s">
        <v>52</v>
      </c>
      <c r="C14" s="35" t="s">
        <v>53</v>
      </c>
      <c r="D14" s="35" t="s">
        <v>54</v>
      </c>
      <c r="E14" s="35"/>
      <c r="F14" s="100" t="s">
        <v>136</v>
      </c>
      <c r="G14" s="36" t="s">
        <v>31</v>
      </c>
      <c r="H14" s="33">
        <v>2</v>
      </c>
      <c r="I14" s="33">
        <v>0</v>
      </c>
      <c r="J14" s="33">
        <f t="shared" si="0"/>
        <v>9</v>
      </c>
      <c r="K14" s="33">
        <f t="shared" si="0"/>
        <v>0</v>
      </c>
      <c r="L14" s="37">
        <v>3</v>
      </c>
      <c r="M14" s="38" t="s">
        <v>38</v>
      </c>
      <c r="N14" s="38" t="s">
        <v>32</v>
      </c>
      <c r="O14" s="35" t="s">
        <v>55</v>
      </c>
    </row>
    <row r="15" spans="1:15" s="31" customFormat="1" ht="28.8" customHeight="1" x14ac:dyDescent="0.3">
      <c r="A15" s="33">
        <v>1</v>
      </c>
      <c r="B15" s="34" t="s">
        <v>56</v>
      </c>
      <c r="C15" s="35" t="s">
        <v>57</v>
      </c>
      <c r="D15" s="35" t="s">
        <v>58</v>
      </c>
      <c r="E15" s="35"/>
      <c r="F15" s="100" t="s">
        <v>136</v>
      </c>
      <c r="G15" s="36" t="s">
        <v>31</v>
      </c>
      <c r="H15" s="33">
        <v>0</v>
      </c>
      <c r="I15" s="33">
        <v>2</v>
      </c>
      <c r="J15" s="33">
        <f t="shared" si="0"/>
        <v>0</v>
      </c>
      <c r="K15" s="33">
        <f t="shared" si="0"/>
        <v>9</v>
      </c>
      <c r="L15" s="37">
        <v>2</v>
      </c>
      <c r="M15" s="38" t="s">
        <v>50</v>
      </c>
      <c r="N15" s="38" t="s">
        <v>32</v>
      </c>
      <c r="O15" s="35" t="s">
        <v>55</v>
      </c>
    </row>
    <row r="16" spans="1:15" s="31" customFormat="1" ht="33.75" customHeight="1" x14ac:dyDescent="0.3">
      <c r="A16" s="33">
        <v>1</v>
      </c>
      <c r="B16" s="34" t="s">
        <v>59</v>
      </c>
      <c r="C16" s="35" t="s">
        <v>60</v>
      </c>
      <c r="D16" s="35" t="s">
        <v>61</v>
      </c>
      <c r="E16" s="35"/>
      <c r="F16" s="35" t="s">
        <v>62</v>
      </c>
      <c r="G16" s="36" t="s">
        <v>81</v>
      </c>
      <c r="H16" s="33">
        <v>0</v>
      </c>
      <c r="I16" s="33">
        <v>1</v>
      </c>
      <c r="J16" s="33">
        <f t="shared" si="0"/>
        <v>0</v>
      </c>
      <c r="K16" s="33">
        <f t="shared" si="0"/>
        <v>5</v>
      </c>
      <c r="L16" s="37">
        <v>2</v>
      </c>
      <c r="M16" s="38" t="s">
        <v>50</v>
      </c>
      <c r="N16" s="38" t="s">
        <v>32</v>
      </c>
      <c r="O16" s="35" t="s">
        <v>63</v>
      </c>
    </row>
    <row r="17" spans="1:15" s="31" customFormat="1" x14ac:dyDescent="0.3">
      <c r="A17" s="39"/>
      <c r="B17" s="40"/>
      <c r="C17" s="40"/>
      <c r="D17" s="40"/>
      <c r="E17" s="40"/>
      <c r="F17" s="40"/>
      <c r="G17" s="41"/>
      <c r="H17" s="42">
        <f>SUM(H9:H16)</f>
        <v>5</v>
      </c>
      <c r="I17" s="42">
        <f t="shared" ref="I17:L17" si="1">SUM(I9:I16)</f>
        <v>10</v>
      </c>
      <c r="J17" s="42">
        <f t="shared" si="1"/>
        <v>23</v>
      </c>
      <c r="K17" s="42">
        <f t="shared" si="1"/>
        <v>46</v>
      </c>
      <c r="L17" s="42">
        <f t="shared" si="1"/>
        <v>18</v>
      </c>
      <c r="M17" s="43"/>
      <c r="N17" s="43"/>
      <c r="O17" s="40"/>
    </row>
    <row r="18" spans="1:15" s="31" customFormat="1" ht="27.6" x14ac:dyDescent="0.3">
      <c r="A18" s="39"/>
      <c r="B18" s="40"/>
      <c r="C18" s="40"/>
      <c r="D18" s="40"/>
      <c r="E18" s="40"/>
      <c r="F18" s="40"/>
      <c r="G18" s="44" t="s">
        <v>64</v>
      </c>
      <c r="H18" s="102">
        <f>SUM(H17:I17)*14</f>
        <v>210</v>
      </c>
      <c r="I18" s="102"/>
      <c r="J18" s="102">
        <f>SUM(J17:K17)</f>
        <v>69</v>
      </c>
      <c r="K18" s="102"/>
      <c r="L18" s="45"/>
      <c r="M18" s="43"/>
      <c r="N18" s="43"/>
      <c r="O18" s="40"/>
    </row>
    <row r="19" spans="1:15" s="31" customFormat="1" ht="33.75" customHeight="1" x14ac:dyDescent="0.3">
      <c r="A19" s="46">
        <v>2</v>
      </c>
      <c r="B19" s="47" t="s">
        <v>65</v>
      </c>
      <c r="C19" s="47" t="s">
        <v>66</v>
      </c>
      <c r="D19" s="47" t="s">
        <v>67</v>
      </c>
      <c r="E19" s="47"/>
      <c r="F19" s="47" t="s">
        <v>68</v>
      </c>
      <c r="G19" s="48" t="s">
        <v>30</v>
      </c>
      <c r="H19" s="46">
        <v>0</v>
      </c>
      <c r="I19" s="46">
        <v>2</v>
      </c>
      <c r="J19" s="46">
        <v>0</v>
      </c>
      <c r="K19" s="46">
        <v>9</v>
      </c>
      <c r="L19" s="49">
        <v>2</v>
      </c>
      <c r="M19" s="50" t="s">
        <v>31</v>
      </c>
      <c r="N19" s="50" t="s">
        <v>32</v>
      </c>
      <c r="O19" s="47" t="s">
        <v>69</v>
      </c>
    </row>
    <row r="20" spans="1:15" s="31" customFormat="1" ht="33.75" customHeight="1" x14ac:dyDescent="0.3">
      <c r="A20" s="46">
        <v>2</v>
      </c>
      <c r="B20" s="47" t="s">
        <v>70</v>
      </c>
      <c r="C20" s="47" t="s">
        <v>71</v>
      </c>
      <c r="D20" s="51" t="s">
        <v>72</v>
      </c>
      <c r="E20" s="47"/>
      <c r="F20" s="47" t="s">
        <v>37</v>
      </c>
      <c r="G20" s="48" t="s">
        <v>30</v>
      </c>
      <c r="H20" s="46">
        <v>0</v>
      </c>
      <c r="I20" s="46">
        <v>2</v>
      </c>
      <c r="J20" s="46">
        <v>0</v>
      </c>
      <c r="K20" s="46">
        <v>9</v>
      </c>
      <c r="L20" s="49">
        <v>2</v>
      </c>
      <c r="M20" s="50" t="s">
        <v>50</v>
      </c>
      <c r="N20" s="50" t="s">
        <v>32</v>
      </c>
      <c r="O20" s="47"/>
    </row>
    <row r="21" spans="1:15" s="31" customFormat="1" ht="28.8" customHeight="1" x14ac:dyDescent="0.3">
      <c r="A21" s="46">
        <v>2</v>
      </c>
      <c r="B21" s="47" t="s">
        <v>73</v>
      </c>
      <c r="C21" s="47" t="s">
        <v>74</v>
      </c>
      <c r="D21" s="47" t="s">
        <v>75</v>
      </c>
      <c r="E21" s="47"/>
      <c r="F21" s="47" t="s">
        <v>76</v>
      </c>
      <c r="G21" s="48" t="s">
        <v>30</v>
      </c>
      <c r="H21" s="46">
        <v>1</v>
      </c>
      <c r="I21" s="46">
        <v>1</v>
      </c>
      <c r="J21" s="46">
        <v>5</v>
      </c>
      <c r="K21" s="46">
        <v>5</v>
      </c>
      <c r="L21" s="49">
        <v>2</v>
      </c>
      <c r="M21" s="50" t="s">
        <v>38</v>
      </c>
      <c r="N21" s="50" t="s">
        <v>32</v>
      </c>
      <c r="O21" s="47"/>
    </row>
    <row r="22" spans="1:15" s="31" customFormat="1" ht="28.8" customHeight="1" x14ac:dyDescent="0.3">
      <c r="A22" s="46">
        <v>2</v>
      </c>
      <c r="B22" s="47" t="s">
        <v>77</v>
      </c>
      <c r="C22" s="47" t="s">
        <v>78</v>
      </c>
      <c r="D22" s="47" t="s">
        <v>79</v>
      </c>
      <c r="E22" s="47"/>
      <c r="F22" s="47" t="s">
        <v>80</v>
      </c>
      <c r="G22" s="48" t="s">
        <v>31</v>
      </c>
      <c r="H22" s="46">
        <v>0</v>
      </c>
      <c r="I22" s="46">
        <v>1</v>
      </c>
      <c r="J22" s="46">
        <f t="shared" ref="J22:K25" si="2">IF(H22=0,0,4*H22+1)</f>
        <v>0</v>
      </c>
      <c r="K22" s="46">
        <f t="shared" si="2"/>
        <v>5</v>
      </c>
      <c r="L22" s="49">
        <v>2</v>
      </c>
      <c r="M22" s="50" t="s">
        <v>50</v>
      </c>
      <c r="N22" s="50" t="s">
        <v>32</v>
      </c>
      <c r="O22" s="47" t="s">
        <v>63</v>
      </c>
    </row>
    <row r="23" spans="1:15" s="31" customFormat="1" ht="33.75" customHeight="1" x14ac:dyDescent="0.3">
      <c r="A23" s="46">
        <v>2</v>
      </c>
      <c r="B23" s="47" t="s">
        <v>300</v>
      </c>
      <c r="C23" s="47" t="s">
        <v>82</v>
      </c>
      <c r="D23" s="47" t="s">
        <v>83</v>
      </c>
      <c r="E23" s="47"/>
      <c r="F23" s="47" t="s">
        <v>296</v>
      </c>
      <c r="G23" s="48" t="s">
        <v>81</v>
      </c>
      <c r="H23" s="46">
        <v>2</v>
      </c>
      <c r="I23" s="46">
        <v>0</v>
      </c>
      <c r="J23" s="46">
        <f t="shared" si="2"/>
        <v>9</v>
      </c>
      <c r="K23" s="46">
        <f t="shared" si="2"/>
        <v>0</v>
      </c>
      <c r="L23" s="49">
        <v>3</v>
      </c>
      <c r="M23" s="50" t="s">
        <v>38</v>
      </c>
      <c r="N23" s="50" t="s">
        <v>32</v>
      </c>
      <c r="O23" s="47" t="s">
        <v>84</v>
      </c>
    </row>
    <row r="24" spans="1:15" s="31" customFormat="1" ht="33.75" customHeight="1" x14ac:dyDescent="0.3">
      <c r="A24" s="46">
        <v>2</v>
      </c>
      <c r="B24" s="47" t="s">
        <v>301</v>
      </c>
      <c r="C24" s="47" t="s">
        <v>85</v>
      </c>
      <c r="D24" s="47" t="s">
        <v>86</v>
      </c>
      <c r="E24" s="47"/>
      <c r="F24" s="47" t="s">
        <v>87</v>
      </c>
      <c r="G24" s="48" t="s">
        <v>31</v>
      </c>
      <c r="H24" s="46">
        <v>2</v>
      </c>
      <c r="I24" s="46">
        <v>2</v>
      </c>
      <c r="J24" s="46">
        <f t="shared" si="2"/>
        <v>9</v>
      </c>
      <c r="K24" s="46">
        <f t="shared" si="2"/>
        <v>9</v>
      </c>
      <c r="L24" s="49">
        <v>5</v>
      </c>
      <c r="M24" s="50" t="s">
        <v>38</v>
      </c>
      <c r="N24" s="50" t="s">
        <v>32</v>
      </c>
      <c r="O24" s="47" t="s">
        <v>88</v>
      </c>
    </row>
    <row r="25" spans="1:15" s="31" customFormat="1" ht="33.75" customHeight="1" x14ac:dyDescent="0.3">
      <c r="A25" s="46">
        <v>2</v>
      </c>
      <c r="B25" s="47" t="s">
        <v>302</v>
      </c>
      <c r="C25" s="47" t="s">
        <v>89</v>
      </c>
      <c r="D25" s="47" t="s">
        <v>90</v>
      </c>
      <c r="E25" s="47"/>
      <c r="F25" s="47" t="s">
        <v>91</v>
      </c>
      <c r="G25" s="48" t="s">
        <v>31</v>
      </c>
      <c r="H25" s="46">
        <v>0</v>
      </c>
      <c r="I25" s="46">
        <v>2</v>
      </c>
      <c r="J25" s="46">
        <f t="shared" si="2"/>
        <v>0</v>
      </c>
      <c r="K25" s="46">
        <f t="shared" si="2"/>
        <v>9</v>
      </c>
      <c r="L25" s="49">
        <v>3</v>
      </c>
      <c r="M25" s="50" t="s">
        <v>38</v>
      </c>
      <c r="N25" s="50" t="s">
        <v>32</v>
      </c>
      <c r="O25" s="47" t="s">
        <v>88</v>
      </c>
    </row>
    <row r="26" spans="1:15" s="31" customFormat="1" x14ac:dyDescent="0.3">
      <c r="A26" s="39"/>
      <c r="B26" s="40"/>
      <c r="C26" s="40"/>
      <c r="D26" s="40"/>
      <c r="E26" s="40"/>
      <c r="F26" s="40"/>
      <c r="G26" s="41"/>
      <c r="H26" s="42">
        <f>SUM(H19:H25)</f>
        <v>5</v>
      </c>
      <c r="I26" s="42">
        <f>SUM(I19:I25)</f>
        <v>10</v>
      </c>
      <c r="J26" s="42">
        <f>SUM(J19:J25)</f>
        <v>23</v>
      </c>
      <c r="K26" s="42">
        <f>SUM(K19:K25)</f>
        <v>46</v>
      </c>
      <c r="L26" s="42">
        <f>SUM(L19:L25)</f>
        <v>19</v>
      </c>
      <c r="M26" s="43"/>
      <c r="N26" s="43"/>
      <c r="O26" s="40"/>
    </row>
    <row r="27" spans="1:15" s="31" customFormat="1" ht="27.6" x14ac:dyDescent="0.3">
      <c r="A27" s="39"/>
      <c r="B27" s="40"/>
      <c r="C27" s="40"/>
      <c r="D27" s="40"/>
      <c r="E27" s="40"/>
      <c r="F27" s="40"/>
      <c r="G27" s="44" t="s">
        <v>64</v>
      </c>
      <c r="H27" s="102">
        <f>SUM(H26:I26)*14</f>
        <v>210</v>
      </c>
      <c r="I27" s="102"/>
      <c r="J27" s="102">
        <f>SUM(J26:K26)</f>
        <v>69</v>
      </c>
      <c r="K27" s="102"/>
      <c r="L27" s="42"/>
      <c r="M27" s="43"/>
      <c r="N27" s="43"/>
      <c r="O27" s="40"/>
    </row>
    <row r="28" spans="1:15" s="31" customFormat="1" ht="33.75" customHeight="1" x14ac:dyDescent="0.3">
      <c r="A28" s="33">
        <v>3</v>
      </c>
      <c r="B28" s="35" t="s">
        <v>92</v>
      </c>
      <c r="C28" s="35" t="s">
        <v>93</v>
      </c>
      <c r="D28" s="52" t="s">
        <v>94</v>
      </c>
      <c r="E28" s="53"/>
      <c r="F28" s="35" t="s">
        <v>95</v>
      </c>
      <c r="G28" s="36" t="s">
        <v>30</v>
      </c>
      <c r="H28" s="33">
        <v>0</v>
      </c>
      <c r="I28" s="33">
        <v>2</v>
      </c>
      <c r="J28" s="33">
        <v>0</v>
      </c>
      <c r="K28" s="33">
        <v>9</v>
      </c>
      <c r="L28" s="37">
        <v>2</v>
      </c>
      <c r="M28" s="38" t="s">
        <v>31</v>
      </c>
      <c r="N28" s="38" t="s">
        <v>32</v>
      </c>
      <c r="O28" s="35" t="s">
        <v>96</v>
      </c>
    </row>
    <row r="29" spans="1:15" s="31" customFormat="1" ht="33.75" customHeight="1" x14ac:dyDescent="0.3">
      <c r="A29" s="33">
        <v>3</v>
      </c>
      <c r="B29" s="35" t="s">
        <v>97</v>
      </c>
      <c r="C29" s="35" t="s">
        <v>98</v>
      </c>
      <c r="D29" s="34" t="s">
        <v>99</v>
      </c>
      <c r="E29" s="53"/>
      <c r="F29" s="35" t="s">
        <v>95</v>
      </c>
      <c r="G29" s="36" t="s">
        <v>30</v>
      </c>
      <c r="H29" s="33">
        <v>0</v>
      </c>
      <c r="I29" s="33">
        <v>2</v>
      </c>
      <c r="J29" s="33">
        <v>0</v>
      </c>
      <c r="K29" s="33">
        <v>9</v>
      </c>
      <c r="L29" s="37">
        <v>2</v>
      </c>
      <c r="M29" s="38" t="s">
        <v>50</v>
      </c>
      <c r="N29" s="38" t="s">
        <v>32</v>
      </c>
      <c r="O29" s="35" t="s">
        <v>100</v>
      </c>
    </row>
    <row r="30" spans="1:15" s="31" customFormat="1" ht="33.75" customHeight="1" x14ac:dyDescent="0.3">
      <c r="A30" s="33">
        <v>3</v>
      </c>
      <c r="B30" s="35" t="s">
        <v>101</v>
      </c>
      <c r="C30" s="35" t="s">
        <v>102</v>
      </c>
      <c r="D30" s="34" t="s">
        <v>103</v>
      </c>
      <c r="E30" s="53"/>
      <c r="F30" s="35" t="s">
        <v>68</v>
      </c>
      <c r="G30" s="36" t="s">
        <v>30</v>
      </c>
      <c r="H30" s="33">
        <v>0</v>
      </c>
      <c r="I30" s="33">
        <v>2</v>
      </c>
      <c r="J30" s="33">
        <v>0</v>
      </c>
      <c r="K30" s="33">
        <v>9</v>
      </c>
      <c r="L30" s="37">
        <v>2</v>
      </c>
      <c r="M30" s="38" t="s">
        <v>50</v>
      </c>
      <c r="N30" s="38" t="s">
        <v>32</v>
      </c>
      <c r="O30" s="35"/>
    </row>
    <row r="31" spans="1:15" s="31" customFormat="1" ht="33.75" customHeight="1" x14ac:dyDescent="0.3">
      <c r="A31" s="33">
        <v>3</v>
      </c>
      <c r="B31" s="35" t="s">
        <v>303</v>
      </c>
      <c r="C31" s="35" t="s">
        <v>105</v>
      </c>
      <c r="D31" s="34" t="s">
        <v>106</v>
      </c>
      <c r="E31" s="53"/>
      <c r="F31" s="35" t="s">
        <v>107</v>
      </c>
      <c r="G31" s="36" t="s">
        <v>31</v>
      </c>
      <c r="H31" s="33">
        <v>2</v>
      </c>
      <c r="I31" s="33">
        <v>2</v>
      </c>
      <c r="J31" s="33">
        <f t="shared" ref="J31:K34" si="3">IF(H31=0,0,4*H31+1)</f>
        <v>9</v>
      </c>
      <c r="K31" s="33">
        <f t="shared" si="3"/>
        <v>9</v>
      </c>
      <c r="L31" s="37">
        <v>5</v>
      </c>
      <c r="M31" s="38" t="s">
        <v>38</v>
      </c>
      <c r="N31" s="38" t="s">
        <v>32</v>
      </c>
      <c r="O31" s="35" t="s">
        <v>108</v>
      </c>
    </row>
    <row r="32" spans="1:15" s="31" customFormat="1" ht="33.75" customHeight="1" x14ac:dyDescent="0.3">
      <c r="A32" s="33">
        <v>3</v>
      </c>
      <c r="B32" s="35" t="s">
        <v>304</v>
      </c>
      <c r="C32" s="35" t="s">
        <v>109</v>
      </c>
      <c r="D32" s="34" t="s">
        <v>110</v>
      </c>
      <c r="E32" s="53"/>
      <c r="F32" s="35" t="s">
        <v>342</v>
      </c>
      <c r="G32" s="36" t="s">
        <v>31</v>
      </c>
      <c r="H32" s="33">
        <v>2</v>
      </c>
      <c r="I32" s="33">
        <v>0</v>
      </c>
      <c r="J32" s="33">
        <f t="shared" si="3"/>
        <v>9</v>
      </c>
      <c r="K32" s="33">
        <f t="shared" si="3"/>
        <v>0</v>
      </c>
      <c r="L32" s="37">
        <v>3</v>
      </c>
      <c r="M32" s="38" t="s">
        <v>38</v>
      </c>
      <c r="N32" s="38" t="s">
        <v>32</v>
      </c>
      <c r="O32" s="35" t="s">
        <v>111</v>
      </c>
    </row>
    <row r="33" spans="1:15" s="31" customFormat="1" ht="33.75" customHeight="1" x14ac:dyDescent="0.3">
      <c r="A33" s="33">
        <v>3</v>
      </c>
      <c r="B33" s="35" t="s">
        <v>305</v>
      </c>
      <c r="C33" s="35" t="s">
        <v>112</v>
      </c>
      <c r="D33" s="34" t="s">
        <v>113</v>
      </c>
      <c r="E33" s="53"/>
      <c r="F33" s="35" t="s">
        <v>114</v>
      </c>
      <c r="G33" s="36" t="s">
        <v>31</v>
      </c>
      <c r="H33" s="33">
        <v>0</v>
      </c>
      <c r="I33" s="33">
        <v>2</v>
      </c>
      <c r="J33" s="33">
        <f t="shared" si="3"/>
        <v>0</v>
      </c>
      <c r="K33" s="33">
        <f t="shared" si="3"/>
        <v>9</v>
      </c>
      <c r="L33" s="37">
        <v>2</v>
      </c>
      <c r="M33" s="38" t="s">
        <v>50</v>
      </c>
      <c r="N33" s="38" t="s">
        <v>32</v>
      </c>
      <c r="O33" s="35" t="s">
        <v>111</v>
      </c>
    </row>
    <row r="34" spans="1:15" s="31" customFormat="1" ht="33.75" customHeight="1" x14ac:dyDescent="0.3">
      <c r="A34" s="33">
        <v>3</v>
      </c>
      <c r="B34" s="35" t="s">
        <v>115</v>
      </c>
      <c r="C34" s="35" t="s">
        <v>339</v>
      </c>
      <c r="D34" s="34" t="s">
        <v>329</v>
      </c>
      <c r="E34" s="53"/>
      <c r="F34" s="35" t="s">
        <v>46</v>
      </c>
      <c r="G34" s="36" t="s">
        <v>31</v>
      </c>
      <c r="H34" s="33">
        <v>0</v>
      </c>
      <c r="I34" s="33">
        <v>2</v>
      </c>
      <c r="J34" s="33">
        <f t="shared" si="3"/>
        <v>0</v>
      </c>
      <c r="K34" s="33">
        <f t="shared" si="3"/>
        <v>9</v>
      </c>
      <c r="L34" s="37">
        <v>2</v>
      </c>
      <c r="M34" s="38" t="s">
        <v>50</v>
      </c>
      <c r="N34" s="38" t="s">
        <v>32</v>
      </c>
      <c r="O34" s="35" t="s">
        <v>116</v>
      </c>
    </row>
    <row r="35" spans="1:15" s="31" customFormat="1" x14ac:dyDescent="0.3">
      <c r="A35" s="39"/>
      <c r="B35" s="40"/>
      <c r="C35" s="40"/>
      <c r="D35" s="40"/>
      <c r="E35" s="40"/>
      <c r="F35" s="40"/>
      <c r="G35" s="41"/>
      <c r="H35" s="42">
        <f>SUM(H28:H34)</f>
        <v>4</v>
      </c>
      <c r="I35" s="42">
        <f t="shared" ref="I35:L35" si="4">SUM(I28:I34)</f>
        <v>12</v>
      </c>
      <c r="J35" s="42">
        <f t="shared" si="4"/>
        <v>18</v>
      </c>
      <c r="K35" s="42">
        <f t="shared" si="4"/>
        <v>54</v>
      </c>
      <c r="L35" s="42">
        <f t="shared" si="4"/>
        <v>18</v>
      </c>
      <c r="M35" s="43"/>
      <c r="N35" s="43"/>
      <c r="O35" s="40"/>
    </row>
    <row r="36" spans="1:15" s="31" customFormat="1" ht="27.6" x14ac:dyDescent="0.3">
      <c r="A36" s="39"/>
      <c r="B36" s="40"/>
      <c r="C36" s="40"/>
      <c r="D36" s="40"/>
      <c r="E36" s="40"/>
      <c r="F36" s="40"/>
      <c r="G36" s="44" t="s">
        <v>64</v>
      </c>
      <c r="H36" s="102">
        <f>SUM(H35:I35)*14</f>
        <v>224</v>
      </c>
      <c r="I36" s="102"/>
      <c r="J36" s="102">
        <f>SUM(J35:K35)</f>
        <v>72</v>
      </c>
      <c r="K36" s="102"/>
      <c r="L36" s="42"/>
      <c r="M36" s="43"/>
      <c r="N36" s="43"/>
      <c r="O36" s="40"/>
    </row>
    <row r="37" spans="1:15" s="31" customFormat="1" ht="33.75" customHeight="1" x14ac:dyDescent="0.3">
      <c r="A37" s="46">
        <v>4</v>
      </c>
      <c r="B37" s="47" t="s">
        <v>117</v>
      </c>
      <c r="C37" s="47" t="s">
        <v>118</v>
      </c>
      <c r="D37" s="47" t="s">
        <v>119</v>
      </c>
      <c r="E37" s="54"/>
      <c r="F37" s="47" t="s">
        <v>42</v>
      </c>
      <c r="G37" s="48" t="s">
        <v>30</v>
      </c>
      <c r="H37" s="46">
        <v>0</v>
      </c>
      <c r="I37" s="46">
        <v>2</v>
      </c>
      <c r="J37" s="46">
        <v>0</v>
      </c>
      <c r="K37" s="46">
        <v>9</v>
      </c>
      <c r="L37" s="49">
        <v>2</v>
      </c>
      <c r="M37" s="50" t="s">
        <v>31</v>
      </c>
      <c r="N37" s="50" t="s">
        <v>32</v>
      </c>
      <c r="O37" s="47" t="s">
        <v>120</v>
      </c>
    </row>
    <row r="38" spans="1:15" s="31" customFormat="1" ht="33.75" customHeight="1" x14ac:dyDescent="0.3">
      <c r="A38" s="46">
        <v>4</v>
      </c>
      <c r="B38" s="47" t="s">
        <v>121</v>
      </c>
      <c r="C38" s="47" t="s">
        <v>122</v>
      </c>
      <c r="D38" s="51" t="s">
        <v>123</v>
      </c>
      <c r="E38" s="54"/>
      <c r="F38" s="47" t="s">
        <v>95</v>
      </c>
      <c r="G38" s="48" t="s">
        <v>30</v>
      </c>
      <c r="H38" s="46">
        <v>0</v>
      </c>
      <c r="I38" s="46">
        <v>2</v>
      </c>
      <c r="J38" s="46">
        <v>0</v>
      </c>
      <c r="K38" s="46">
        <v>9</v>
      </c>
      <c r="L38" s="49">
        <v>2</v>
      </c>
      <c r="M38" s="50" t="s">
        <v>50</v>
      </c>
      <c r="N38" s="50" t="s">
        <v>32</v>
      </c>
      <c r="O38" s="47" t="s">
        <v>124</v>
      </c>
    </row>
    <row r="39" spans="1:15" s="31" customFormat="1" ht="33.75" customHeight="1" x14ac:dyDescent="0.3">
      <c r="A39" s="46">
        <v>4</v>
      </c>
      <c r="B39" s="47" t="s">
        <v>125</v>
      </c>
      <c r="C39" s="47" t="s">
        <v>126</v>
      </c>
      <c r="D39" s="47" t="s">
        <v>127</v>
      </c>
      <c r="E39" s="54"/>
      <c r="F39" s="47" t="s">
        <v>128</v>
      </c>
      <c r="G39" s="48" t="s">
        <v>30</v>
      </c>
      <c r="H39" s="46">
        <v>0</v>
      </c>
      <c r="I39" s="46">
        <v>2</v>
      </c>
      <c r="J39" s="46">
        <v>0</v>
      </c>
      <c r="K39" s="46">
        <v>9</v>
      </c>
      <c r="L39" s="49">
        <v>2</v>
      </c>
      <c r="M39" s="50" t="s">
        <v>50</v>
      </c>
      <c r="N39" s="50" t="s">
        <v>32</v>
      </c>
      <c r="O39" s="47" t="s">
        <v>129</v>
      </c>
    </row>
    <row r="40" spans="1:15" s="31" customFormat="1" ht="33.75" customHeight="1" x14ac:dyDescent="0.3">
      <c r="A40" s="46">
        <v>4</v>
      </c>
      <c r="B40" s="47" t="s">
        <v>306</v>
      </c>
      <c r="C40" s="47" t="s">
        <v>130</v>
      </c>
      <c r="D40" s="47" t="s">
        <v>131</v>
      </c>
      <c r="E40" s="54"/>
      <c r="F40" s="47" t="s">
        <v>46</v>
      </c>
      <c r="G40" s="48" t="s">
        <v>31</v>
      </c>
      <c r="H40" s="46">
        <v>0</v>
      </c>
      <c r="I40" s="46">
        <v>2</v>
      </c>
      <c r="J40" s="46">
        <f t="shared" ref="J40:K44" si="5">IF(H40=0,0,4*H40+1)</f>
        <v>0</v>
      </c>
      <c r="K40" s="46">
        <f t="shared" si="5"/>
        <v>9</v>
      </c>
      <c r="L40" s="49">
        <v>3</v>
      </c>
      <c r="M40" s="50" t="s">
        <v>50</v>
      </c>
      <c r="N40" s="50" t="s">
        <v>32</v>
      </c>
      <c r="O40" s="47" t="s">
        <v>132</v>
      </c>
    </row>
    <row r="41" spans="1:15" s="31" customFormat="1" ht="33.75" customHeight="1" x14ac:dyDescent="0.3">
      <c r="A41" s="46">
        <v>4</v>
      </c>
      <c r="B41" s="47" t="s">
        <v>307</v>
      </c>
      <c r="C41" s="47" t="s">
        <v>134</v>
      </c>
      <c r="D41" s="47" t="s">
        <v>135</v>
      </c>
      <c r="E41" s="54"/>
      <c r="F41" s="47" t="s">
        <v>136</v>
      </c>
      <c r="G41" s="48" t="s">
        <v>31</v>
      </c>
      <c r="H41" s="46">
        <v>2</v>
      </c>
      <c r="I41" s="46">
        <v>0</v>
      </c>
      <c r="J41" s="46">
        <f t="shared" si="5"/>
        <v>9</v>
      </c>
      <c r="K41" s="46">
        <f t="shared" si="5"/>
        <v>0</v>
      </c>
      <c r="L41" s="49">
        <v>3</v>
      </c>
      <c r="M41" s="50" t="s">
        <v>38</v>
      </c>
      <c r="N41" s="50" t="s">
        <v>32</v>
      </c>
      <c r="O41" s="47" t="s">
        <v>137</v>
      </c>
    </row>
    <row r="42" spans="1:15" s="31" customFormat="1" ht="33.75" customHeight="1" x14ac:dyDescent="0.3">
      <c r="A42" s="46">
        <v>4</v>
      </c>
      <c r="B42" s="47" t="s">
        <v>308</v>
      </c>
      <c r="C42" s="47" t="s">
        <v>139</v>
      </c>
      <c r="D42" s="47" t="s">
        <v>140</v>
      </c>
      <c r="E42" s="54"/>
      <c r="F42" s="47" t="s">
        <v>136</v>
      </c>
      <c r="G42" s="48" t="s">
        <v>31</v>
      </c>
      <c r="H42" s="46">
        <v>0</v>
      </c>
      <c r="I42" s="46">
        <v>2</v>
      </c>
      <c r="J42" s="46">
        <f t="shared" si="5"/>
        <v>0</v>
      </c>
      <c r="K42" s="46">
        <f t="shared" si="5"/>
        <v>9</v>
      </c>
      <c r="L42" s="49">
        <v>2</v>
      </c>
      <c r="M42" s="50" t="s">
        <v>50</v>
      </c>
      <c r="N42" s="50" t="s">
        <v>32</v>
      </c>
      <c r="O42" s="47" t="s">
        <v>141</v>
      </c>
    </row>
    <row r="43" spans="1:15" s="31" customFormat="1" ht="33.75" customHeight="1" x14ac:dyDescent="0.3">
      <c r="A43" s="46">
        <v>4</v>
      </c>
      <c r="B43" s="47" t="s">
        <v>309</v>
      </c>
      <c r="C43" s="47" t="s">
        <v>142</v>
      </c>
      <c r="D43" s="47" t="s">
        <v>143</v>
      </c>
      <c r="E43" s="54"/>
      <c r="F43" s="47" t="s">
        <v>144</v>
      </c>
      <c r="G43" s="48" t="s">
        <v>31</v>
      </c>
      <c r="H43" s="46">
        <v>2</v>
      </c>
      <c r="I43" s="46">
        <v>0</v>
      </c>
      <c r="J43" s="46">
        <f t="shared" si="5"/>
        <v>9</v>
      </c>
      <c r="K43" s="46">
        <f t="shared" si="5"/>
        <v>0</v>
      </c>
      <c r="L43" s="49">
        <v>3</v>
      </c>
      <c r="M43" s="50" t="s">
        <v>38</v>
      </c>
      <c r="N43" s="50" t="s">
        <v>32</v>
      </c>
      <c r="O43" s="47" t="s">
        <v>145</v>
      </c>
    </row>
    <row r="44" spans="1:15" s="31" customFormat="1" ht="33.75" customHeight="1" x14ac:dyDescent="0.3">
      <c r="A44" s="46">
        <v>4</v>
      </c>
      <c r="B44" s="47" t="s">
        <v>146</v>
      </c>
      <c r="C44" s="47" t="s">
        <v>340</v>
      </c>
      <c r="D44" s="47" t="s">
        <v>330</v>
      </c>
      <c r="E44" s="51" t="s">
        <v>115</v>
      </c>
      <c r="F44" s="47" t="s">
        <v>46</v>
      </c>
      <c r="G44" s="48" t="s">
        <v>31</v>
      </c>
      <c r="H44" s="46">
        <v>0</v>
      </c>
      <c r="I44" s="46">
        <v>2</v>
      </c>
      <c r="J44" s="46">
        <f t="shared" si="5"/>
        <v>0</v>
      </c>
      <c r="K44" s="46">
        <f t="shared" si="5"/>
        <v>9</v>
      </c>
      <c r="L44" s="49">
        <v>2</v>
      </c>
      <c r="M44" s="50" t="s">
        <v>50</v>
      </c>
      <c r="N44" s="50" t="s">
        <v>32</v>
      </c>
      <c r="O44" s="47" t="s">
        <v>147</v>
      </c>
    </row>
    <row r="45" spans="1:15" s="31" customFormat="1" x14ac:dyDescent="0.3">
      <c r="A45" s="39"/>
      <c r="B45" s="40"/>
      <c r="C45" s="40"/>
      <c r="D45" s="40"/>
      <c r="E45" s="40"/>
      <c r="F45" s="40"/>
      <c r="G45" s="41"/>
      <c r="H45" s="42">
        <f>SUM(H37:H44)</f>
        <v>4</v>
      </c>
      <c r="I45" s="42">
        <f t="shared" ref="I45:L45" si="6">SUM(I37:I44)</f>
        <v>12</v>
      </c>
      <c r="J45" s="42">
        <f t="shared" si="6"/>
        <v>18</v>
      </c>
      <c r="K45" s="42">
        <f t="shared" si="6"/>
        <v>54</v>
      </c>
      <c r="L45" s="42">
        <f t="shared" si="6"/>
        <v>19</v>
      </c>
      <c r="M45" s="43"/>
      <c r="N45" s="43"/>
      <c r="O45" s="40"/>
    </row>
    <row r="46" spans="1:15" s="31" customFormat="1" ht="27.6" x14ac:dyDescent="0.3">
      <c r="A46" s="39"/>
      <c r="B46" s="40"/>
      <c r="C46" s="40"/>
      <c r="D46" s="40"/>
      <c r="E46" s="40"/>
      <c r="F46" s="40"/>
      <c r="G46" s="44" t="s">
        <v>64</v>
      </c>
      <c r="H46" s="102">
        <f>SUM(H45:I45)*14</f>
        <v>224</v>
      </c>
      <c r="I46" s="102"/>
      <c r="J46" s="102">
        <f>SUM(J45:K45)</f>
        <v>72</v>
      </c>
      <c r="K46" s="102"/>
      <c r="L46" s="42"/>
      <c r="M46" s="43"/>
      <c r="N46" s="43"/>
      <c r="O46" s="40"/>
    </row>
    <row r="47" spans="1:15" s="31" customFormat="1" ht="33.75" customHeight="1" x14ac:dyDescent="0.3">
      <c r="A47" s="33">
        <v>5</v>
      </c>
      <c r="B47" s="35" t="s">
        <v>148</v>
      </c>
      <c r="C47" s="55" t="s">
        <v>149</v>
      </c>
      <c r="D47" s="35" t="s">
        <v>150</v>
      </c>
      <c r="E47" s="35"/>
      <c r="F47" s="56" t="s">
        <v>151</v>
      </c>
      <c r="G47" s="36" t="s">
        <v>30</v>
      </c>
      <c r="H47" s="33">
        <v>0</v>
      </c>
      <c r="I47" s="33">
        <v>2</v>
      </c>
      <c r="J47" s="33">
        <v>0</v>
      </c>
      <c r="K47" s="33">
        <v>9</v>
      </c>
      <c r="L47" s="37">
        <v>2</v>
      </c>
      <c r="M47" s="38" t="s">
        <v>31</v>
      </c>
      <c r="N47" s="38" t="s">
        <v>32</v>
      </c>
      <c r="O47" s="35"/>
    </row>
    <row r="48" spans="1:15" s="31" customFormat="1" ht="33.75" customHeight="1" x14ac:dyDescent="0.3">
      <c r="A48" s="33">
        <v>5</v>
      </c>
      <c r="B48" s="35" t="s">
        <v>152</v>
      </c>
      <c r="C48" s="57" t="s">
        <v>153</v>
      </c>
      <c r="D48" s="35" t="s">
        <v>154</v>
      </c>
      <c r="E48" s="35"/>
      <c r="F48" s="35" t="s">
        <v>128</v>
      </c>
      <c r="G48" s="36" t="s">
        <v>30</v>
      </c>
      <c r="H48" s="33">
        <v>0</v>
      </c>
      <c r="I48" s="33">
        <v>2</v>
      </c>
      <c r="J48" s="33">
        <v>0</v>
      </c>
      <c r="K48" s="33">
        <v>9</v>
      </c>
      <c r="L48" s="37">
        <v>2</v>
      </c>
      <c r="M48" s="38" t="s">
        <v>50</v>
      </c>
      <c r="N48" s="38" t="s">
        <v>32</v>
      </c>
      <c r="O48" s="35" t="s">
        <v>155</v>
      </c>
    </row>
    <row r="49" spans="1:15" s="31" customFormat="1" ht="33.75" customHeight="1" x14ac:dyDescent="0.3">
      <c r="A49" s="33">
        <v>5</v>
      </c>
      <c r="B49" s="35" t="s">
        <v>310</v>
      </c>
      <c r="C49" s="55" t="s">
        <v>156</v>
      </c>
      <c r="D49" s="35" t="s">
        <v>157</v>
      </c>
      <c r="E49" s="35"/>
      <c r="F49" s="35" t="s">
        <v>334</v>
      </c>
      <c r="G49" s="36" t="s">
        <v>31</v>
      </c>
      <c r="H49" s="33">
        <v>2</v>
      </c>
      <c r="I49" s="33">
        <v>2</v>
      </c>
      <c r="J49" s="33">
        <f t="shared" ref="J49:K52" si="7">IF(H49=0,0,4*H49+1)</f>
        <v>9</v>
      </c>
      <c r="K49" s="33">
        <f t="shared" si="7"/>
        <v>9</v>
      </c>
      <c r="L49" s="37">
        <v>5</v>
      </c>
      <c r="M49" s="38" t="s">
        <v>38</v>
      </c>
      <c r="N49" s="38" t="s">
        <v>32</v>
      </c>
      <c r="O49" s="35"/>
    </row>
    <row r="50" spans="1:15" s="31" customFormat="1" ht="33.75" customHeight="1" x14ac:dyDescent="0.3">
      <c r="A50" s="33">
        <v>5</v>
      </c>
      <c r="B50" s="35" t="s">
        <v>311</v>
      </c>
      <c r="C50" s="35" t="s">
        <v>158</v>
      </c>
      <c r="D50" s="34" t="s">
        <v>159</v>
      </c>
      <c r="E50" s="53"/>
      <c r="F50" s="35" t="s">
        <v>160</v>
      </c>
      <c r="G50" s="36" t="s">
        <v>31</v>
      </c>
      <c r="H50" s="33">
        <v>0</v>
      </c>
      <c r="I50" s="33">
        <v>2</v>
      </c>
      <c r="J50" s="33">
        <f t="shared" si="7"/>
        <v>0</v>
      </c>
      <c r="K50" s="33">
        <f t="shared" si="7"/>
        <v>9</v>
      </c>
      <c r="L50" s="37">
        <v>3</v>
      </c>
      <c r="M50" s="38" t="s">
        <v>50</v>
      </c>
      <c r="N50" s="38" t="s">
        <v>32</v>
      </c>
      <c r="O50" s="35" t="s">
        <v>161</v>
      </c>
    </row>
    <row r="51" spans="1:15" s="31" customFormat="1" ht="33.75" customHeight="1" x14ac:dyDescent="0.3">
      <c r="A51" s="33">
        <v>5</v>
      </c>
      <c r="B51" s="35" t="s">
        <v>312</v>
      </c>
      <c r="C51" s="35" t="s">
        <v>162</v>
      </c>
      <c r="D51" s="35" t="s">
        <v>163</v>
      </c>
      <c r="E51"/>
      <c r="F51" s="35" t="s">
        <v>136</v>
      </c>
      <c r="G51" s="36" t="s">
        <v>31</v>
      </c>
      <c r="H51" s="36">
        <v>0</v>
      </c>
      <c r="I51" s="36">
        <v>3</v>
      </c>
      <c r="J51" s="36">
        <f t="shared" si="7"/>
        <v>0</v>
      </c>
      <c r="K51" s="36">
        <f t="shared" si="7"/>
        <v>13</v>
      </c>
      <c r="L51" s="36">
        <v>3</v>
      </c>
      <c r="M51" s="36" t="s">
        <v>50</v>
      </c>
      <c r="N51" s="36" t="s">
        <v>32</v>
      </c>
      <c r="O51" s="36"/>
    </row>
    <row r="52" spans="1:15" s="31" customFormat="1" ht="33.75" customHeight="1" x14ac:dyDescent="0.3">
      <c r="A52" s="33">
        <v>5</v>
      </c>
      <c r="B52" s="35" t="s">
        <v>164</v>
      </c>
      <c r="C52" s="55" t="s">
        <v>341</v>
      </c>
      <c r="D52" s="35" t="s">
        <v>331</v>
      </c>
      <c r="E52" s="35" t="s">
        <v>146</v>
      </c>
      <c r="F52" s="35" t="s">
        <v>46</v>
      </c>
      <c r="G52" s="36" t="s">
        <v>31</v>
      </c>
      <c r="H52" s="33">
        <v>0</v>
      </c>
      <c r="I52" s="33">
        <v>2</v>
      </c>
      <c r="J52" s="33">
        <f t="shared" si="7"/>
        <v>0</v>
      </c>
      <c r="K52" s="33">
        <f t="shared" si="7"/>
        <v>9</v>
      </c>
      <c r="L52" s="37">
        <v>2</v>
      </c>
      <c r="M52" s="38" t="s">
        <v>50</v>
      </c>
      <c r="N52" s="38" t="s">
        <v>32</v>
      </c>
      <c r="O52" s="35"/>
    </row>
    <row r="53" spans="1:15" s="31" customFormat="1" ht="16.5" customHeight="1" x14ac:dyDescent="0.3">
      <c r="A53" s="101" t="s">
        <v>165</v>
      </c>
      <c r="B53" s="101"/>
      <c r="C53" s="101"/>
      <c r="D53" s="101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</row>
    <row r="54" spans="1:15" s="31" customFormat="1" ht="33.75" customHeight="1" x14ac:dyDescent="0.3">
      <c r="A54" s="59">
        <v>5</v>
      </c>
      <c r="B54" s="58" t="s">
        <v>166</v>
      </c>
      <c r="C54" s="60" t="s">
        <v>167</v>
      </c>
      <c r="D54" s="58" t="s">
        <v>168</v>
      </c>
      <c r="E54" s="58"/>
      <c r="F54" s="58" t="s">
        <v>68</v>
      </c>
      <c r="G54" s="61" t="s">
        <v>30</v>
      </c>
      <c r="H54" s="59">
        <v>0</v>
      </c>
      <c r="I54" s="59">
        <v>1</v>
      </c>
      <c r="J54" s="59">
        <v>0</v>
      </c>
      <c r="K54" s="59">
        <v>5</v>
      </c>
      <c r="L54" s="62">
        <v>2</v>
      </c>
      <c r="M54" s="63" t="s">
        <v>50</v>
      </c>
      <c r="N54" s="63" t="s">
        <v>169</v>
      </c>
      <c r="O54" s="58"/>
    </row>
    <row r="55" spans="1:15" s="31" customFormat="1" ht="33.75" customHeight="1" x14ac:dyDescent="0.3">
      <c r="A55" s="59">
        <v>5</v>
      </c>
      <c r="B55" s="58" t="s">
        <v>170</v>
      </c>
      <c r="C55" s="60" t="s">
        <v>171</v>
      </c>
      <c r="D55" s="64" t="s">
        <v>172</v>
      </c>
      <c r="E55" s="58"/>
      <c r="F55" s="58" t="s">
        <v>151</v>
      </c>
      <c r="G55" s="61" t="s">
        <v>30</v>
      </c>
      <c r="H55" s="59">
        <v>0</v>
      </c>
      <c r="I55" s="59">
        <v>1</v>
      </c>
      <c r="J55" s="59">
        <v>0</v>
      </c>
      <c r="K55" s="59">
        <v>5</v>
      </c>
      <c r="L55" s="62">
        <v>2</v>
      </c>
      <c r="M55" s="63" t="s">
        <v>50</v>
      </c>
      <c r="N55" s="63" t="s">
        <v>169</v>
      </c>
      <c r="O55" s="58"/>
    </row>
    <row r="56" spans="1:15" s="31" customFormat="1" ht="33.75" customHeight="1" x14ac:dyDescent="0.3">
      <c r="A56" s="59">
        <v>5</v>
      </c>
      <c r="B56" s="58" t="s">
        <v>173</v>
      </c>
      <c r="C56" s="60" t="s">
        <v>174</v>
      </c>
      <c r="D56" s="58" t="s">
        <v>175</v>
      </c>
      <c r="E56" s="58"/>
      <c r="F56" s="58" t="s">
        <v>29</v>
      </c>
      <c r="G56" s="61" t="s">
        <v>30</v>
      </c>
      <c r="H56" s="59">
        <v>0</v>
      </c>
      <c r="I56" s="59">
        <v>1</v>
      </c>
      <c r="J56" s="59">
        <v>0</v>
      </c>
      <c r="K56" s="59">
        <v>5</v>
      </c>
      <c r="L56" s="62">
        <v>2</v>
      </c>
      <c r="M56" s="63" t="s">
        <v>50</v>
      </c>
      <c r="N56" s="63" t="s">
        <v>169</v>
      </c>
      <c r="O56" s="58"/>
    </row>
    <row r="57" spans="1:15" s="31" customFormat="1" ht="33.75" customHeight="1" x14ac:dyDescent="0.3">
      <c r="A57" s="59">
        <v>5</v>
      </c>
      <c r="B57" s="58" t="s">
        <v>176</v>
      </c>
      <c r="C57" s="60" t="s">
        <v>177</v>
      </c>
      <c r="D57" s="64" t="s">
        <v>178</v>
      </c>
      <c r="E57" s="58"/>
      <c r="F57" s="58" t="s">
        <v>37</v>
      </c>
      <c r="G57" s="61" t="s">
        <v>30</v>
      </c>
      <c r="H57" s="59">
        <v>0</v>
      </c>
      <c r="I57" s="59">
        <v>1</v>
      </c>
      <c r="J57" s="59">
        <v>0</v>
      </c>
      <c r="K57" s="59">
        <v>5</v>
      </c>
      <c r="L57" s="62">
        <v>2</v>
      </c>
      <c r="M57" s="63" t="s">
        <v>50</v>
      </c>
      <c r="N57" s="63" t="s">
        <v>169</v>
      </c>
      <c r="O57" s="58"/>
    </row>
    <row r="58" spans="1:15" s="31" customFormat="1" x14ac:dyDescent="0.3">
      <c r="A58" s="39"/>
      <c r="B58" s="40"/>
      <c r="C58" s="40"/>
      <c r="D58" s="40"/>
      <c r="E58" s="40"/>
      <c r="F58" s="40"/>
      <c r="G58" s="41"/>
      <c r="H58" s="42">
        <f>SUM(H47:H54)</f>
        <v>2</v>
      </c>
      <c r="I58" s="42">
        <f t="shared" ref="I58:L58" si="8">SUM(I47:I54)</f>
        <v>14</v>
      </c>
      <c r="J58" s="42">
        <f t="shared" si="8"/>
        <v>9</v>
      </c>
      <c r="K58" s="42">
        <f t="shared" si="8"/>
        <v>63</v>
      </c>
      <c r="L58" s="42">
        <f t="shared" si="8"/>
        <v>19</v>
      </c>
      <c r="M58" s="42"/>
      <c r="N58" s="43"/>
      <c r="O58" s="40"/>
    </row>
    <row r="59" spans="1:15" s="31" customFormat="1" ht="27.6" x14ac:dyDescent="0.3">
      <c r="A59" s="39"/>
      <c r="B59" s="40"/>
      <c r="C59" s="40"/>
      <c r="D59" s="40"/>
      <c r="E59" s="40"/>
      <c r="F59" s="40"/>
      <c r="G59" s="44" t="s">
        <v>64</v>
      </c>
      <c r="H59" s="102">
        <f>SUM(H58:I58)*14</f>
        <v>224</v>
      </c>
      <c r="I59" s="102"/>
      <c r="J59" s="102">
        <f>SUM(J58:K58)</f>
        <v>72</v>
      </c>
      <c r="K59" s="102"/>
      <c r="L59" s="42"/>
      <c r="M59" s="43"/>
      <c r="N59" s="43"/>
      <c r="O59" s="40"/>
    </row>
    <row r="60" spans="1:15" s="31" customFormat="1" ht="33.75" customHeight="1" x14ac:dyDescent="0.3">
      <c r="A60" s="46">
        <v>6</v>
      </c>
      <c r="B60" s="47" t="s">
        <v>313</v>
      </c>
      <c r="C60" s="47" t="s">
        <v>179</v>
      </c>
      <c r="D60" s="47" t="s">
        <v>180</v>
      </c>
      <c r="E60" s="47"/>
      <c r="F60" s="47" t="s">
        <v>334</v>
      </c>
      <c r="G60" s="48" t="s">
        <v>31</v>
      </c>
      <c r="H60" s="46">
        <v>2</v>
      </c>
      <c r="I60" s="46">
        <v>2</v>
      </c>
      <c r="J60" s="46">
        <f t="shared" ref="J60:K62" si="9">IF(H60=0,0,4*H60+1)</f>
        <v>9</v>
      </c>
      <c r="K60" s="46">
        <f t="shared" si="9"/>
        <v>9</v>
      </c>
      <c r="L60" s="49">
        <v>5</v>
      </c>
      <c r="M60" s="50" t="s">
        <v>38</v>
      </c>
      <c r="N60" s="50" t="s">
        <v>32</v>
      </c>
      <c r="O60" s="47" t="s">
        <v>181</v>
      </c>
    </row>
    <row r="61" spans="1:15" s="31" customFormat="1" ht="33.75" customHeight="1" x14ac:dyDescent="0.3">
      <c r="A61" s="46">
        <v>6</v>
      </c>
      <c r="B61" s="47" t="s">
        <v>314</v>
      </c>
      <c r="C61" s="47" t="s">
        <v>182</v>
      </c>
      <c r="D61" s="47" t="s">
        <v>183</v>
      </c>
      <c r="E61" s="47"/>
      <c r="F61" s="47" t="s">
        <v>184</v>
      </c>
      <c r="G61" s="48" t="s">
        <v>31</v>
      </c>
      <c r="H61" s="46">
        <v>2</v>
      </c>
      <c r="I61" s="46">
        <v>0</v>
      </c>
      <c r="J61" s="46">
        <f t="shared" si="9"/>
        <v>9</v>
      </c>
      <c r="K61" s="46">
        <f t="shared" si="9"/>
        <v>0</v>
      </c>
      <c r="L61" s="49">
        <v>3</v>
      </c>
      <c r="M61" s="50" t="s">
        <v>38</v>
      </c>
      <c r="N61" s="50" t="s">
        <v>32</v>
      </c>
      <c r="O61" s="47" t="s">
        <v>185</v>
      </c>
    </row>
    <row r="62" spans="1:15" s="31" customFormat="1" ht="33.75" customHeight="1" x14ac:dyDescent="0.3">
      <c r="A62" s="46">
        <v>6</v>
      </c>
      <c r="B62" s="47" t="s">
        <v>315</v>
      </c>
      <c r="C62" s="47" t="s">
        <v>186</v>
      </c>
      <c r="D62" s="47" t="s">
        <v>187</v>
      </c>
      <c r="E62" s="47"/>
      <c r="F62" s="47" t="s">
        <v>136</v>
      </c>
      <c r="G62" s="48" t="s">
        <v>31</v>
      </c>
      <c r="H62" s="46">
        <v>0</v>
      </c>
      <c r="I62" s="46">
        <v>2</v>
      </c>
      <c r="J62" s="46">
        <f t="shared" si="9"/>
        <v>0</v>
      </c>
      <c r="K62" s="46">
        <f t="shared" si="9"/>
        <v>9</v>
      </c>
      <c r="L62" s="49">
        <v>2</v>
      </c>
      <c r="M62" s="50" t="s">
        <v>50</v>
      </c>
      <c r="N62" s="50" t="s">
        <v>32</v>
      </c>
      <c r="O62" s="47" t="s">
        <v>188</v>
      </c>
    </row>
    <row r="63" spans="1:15" s="31" customFormat="1" ht="33.75" customHeight="1" x14ac:dyDescent="0.3">
      <c r="A63" s="46">
        <v>6</v>
      </c>
      <c r="B63" s="47" t="s">
        <v>189</v>
      </c>
      <c r="C63" s="47" t="s">
        <v>190</v>
      </c>
      <c r="D63" s="47" t="s">
        <v>191</v>
      </c>
      <c r="E63" s="47" t="s">
        <v>164</v>
      </c>
      <c r="F63" s="47" t="s">
        <v>46</v>
      </c>
      <c r="G63" s="48" t="s">
        <v>31</v>
      </c>
      <c r="H63" s="46">
        <v>0</v>
      </c>
      <c r="I63" s="46">
        <v>0</v>
      </c>
      <c r="J63" s="46">
        <v>0</v>
      </c>
      <c r="K63" s="46">
        <v>0</v>
      </c>
      <c r="L63" s="49">
        <v>4</v>
      </c>
      <c r="M63" s="50" t="s">
        <v>50</v>
      </c>
      <c r="N63" s="50" t="s">
        <v>32</v>
      </c>
      <c r="O63" s="47"/>
    </row>
    <row r="64" spans="1:15" s="31" customFormat="1" ht="33.75" customHeight="1" x14ac:dyDescent="0.3">
      <c r="A64" s="46">
        <v>6</v>
      </c>
      <c r="B64" s="47" t="s">
        <v>192</v>
      </c>
      <c r="C64" s="47" t="s">
        <v>193</v>
      </c>
      <c r="D64" s="47" t="s">
        <v>194</v>
      </c>
      <c r="E64" s="47"/>
      <c r="F64" s="47" t="s">
        <v>46</v>
      </c>
      <c r="G64" s="48" t="s">
        <v>31</v>
      </c>
      <c r="H64" s="46">
        <v>0</v>
      </c>
      <c r="I64" s="46">
        <v>1</v>
      </c>
      <c r="J64" s="46">
        <f>IF(H64=0,0,4*H64+1)</f>
        <v>0</v>
      </c>
      <c r="K64" s="46">
        <f>IF(I64=0,0,4*I64+1)</f>
        <v>5</v>
      </c>
      <c r="L64" s="49">
        <v>2</v>
      </c>
      <c r="M64" s="50" t="s">
        <v>50</v>
      </c>
      <c r="N64" s="50" t="s">
        <v>32</v>
      </c>
      <c r="O64" s="47"/>
    </row>
    <row r="65" spans="1:15" s="31" customFormat="1" x14ac:dyDescent="0.3">
      <c r="A65" s="39"/>
      <c r="B65" s="40"/>
      <c r="C65" s="40"/>
      <c r="D65" s="40"/>
      <c r="E65" s="40"/>
      <c r="F65" s="40"/>
      <c r="G65" s="41"/>
      <c r="H65" s="42">
        <f>SUM(H60:H64)</f>
        <v>4</v>
      </c>
      <c r="I65" s="42">
        <f t="shared" ref="I65:L65" si="10">SUM(I60:I64)</f>
        <v>5</v>
      </c>
      <c r="J65" s="42">
        <f t="shared" si="10"/>
        <v>18</v>
      </c>
      <c r="K65" s="42">
        <f t="shared" si="10"/>
        <v>23</v>
      </c>
      <c r="L65" s="42">
        <f t="shared" si="10"/>
        <v>16</v>
      </c>
      <c r="M65" s="43"/>
      <c r="N65" s="43"/>
      <c r="O65" s="40"/>
    </row>
    <row r="66" spans="1:15" s="31" customFormat="1" ht="27.6" x14ac:dyDescent="0.3">
      <c r="A66" s="65"/>
      <c r="B66" s="40"/>
      <c r="C66" s="40"/>
      <c r="D66" s="40"/>
      <c r="E66" s="40"/>
      <c r="F66" s="40"/>
      <c r="G66" s="44" t="s">
        <v>64</v>
      </c>
      <c r="H66" s="102">
        <f>SUM(H65:I65)*14</f>
        <v>126</v>
      </c>
      <c r="I66" s="102"/>
      <c r="J66" s="102">
        <f>SUM(J65:K65)</f>
        <v>41</v>
      </c>
      <c r="K66" s="102"/>
      <c r="L66" s="42"/>
      <c r="M66" s="43"/>
      <c r="N66" s="43"/>
      <c r="O66" s="40"/>
    </row>
    <row r="67" spans="1:15" s="31" customFormat="1" ht="33.75" customHeight="1" x14ac:dyDescent="0.3">
      <c r="A67" s="33">
        <v>7</v>
      </c>
      <c r="B67" s="35" t="s">
        <v>316</v>
      </c>
      <c r="C67" s="35" t="s">
        <v>195</v>
      </c>
      <c r="D67" s="35" t="s">
        <v>196</v>
      </c>
      <c r="E67" s="35"/>
      <c r="F67" s="35" t="s">
        <v>184</v>
      </c>
      <c r="G67" s="36" t="s">
        <v>31</v>
      </c>
      <c r="H67" s="33">
        <v>2</v>
      </c>
      <c r="I67" s="33">
        <v>0</v>
      </c>
      <c r="J67" s="33">
        <f t="shared" ref="J67:K71" si="11">IF(H67=0,0,4*H67+1)</f>
        <v>9</v>
      </c>
      <c r="K67" s="33">
        <f t="shared" si="11"/>
        <v>0</v>
      </c>
      <c r="L67" s="37">
        <v>3</v>
      </c>
      <c r="M67" s="38" t="s">
        <v>38</v>
      </c>
      <c r="N67" s="38" t="s">
        <v>32</v>
      </c>
      <c r="O67" s="35"/>
    </row>
    <row r="68" spans="1:15" s="31" customFormat="1" ht="33.75" customHeight="1" x14ac:dyDescent="0.3">
      <c r="A68" s="33">
        <v>7</v>
      </c>
      <c r="B68" s="35" t="s">
        <v>317</v>
      </c>
      <c r="C68" s="35" t="s">
        <v>197</v>
      </c>
      <c r="D68" s="35" t="s">
        <v>198</v>
      </c>
      <c r="E68" s="35"/>
      <c r="F68" s="35" t="s">
        <v>199</v>
      </c>
      <c r="G68" s="36" t="s">
        <v>31</v>
      </c>
      <c r="H68" s="33">
        <v>0</v>
      </c>
      <c r="I68" s="33">
        <v>2</v>
      </c>
      <c r="J68" s="33">
        <f t="shared" si="11"/>
        <v>0</v>
      </c>
      <c r="K68" s="33">
        <f t="shared" si="11"/>
        <v>9</v>
      </c>
      <c r="L68" s="37">
        <v>2</v>
      </c>
      <c r="M68" s="38" t="s">
        <v>50</v>
      </c>
      <c r="N68" s="38" t="s">
        <v>32</v>
      </c>
      <c r="O68" s="35" t="s">
        <v>188</v>
      </c>
    </row>
    <row r="69" spans="1:15" s="31" customFormat="1" ht="33.75" customHeight="1" x14ac:dyDescent="0.3">
      <c r="A69" s="66">
        <v>7</v>
      </c>
      <c r="B69" s="35" t="s">
        <v>318</v>
      </c>
      <c r="C69" s="67" t="s">
        <v>200</v>
      </c>
      <c r="D69" s="35" t="s">
        <v>201</v>
      </c>
      <c r="E69" s="7"/>
      <c r="F69" s="35" t="s">
        <v>202</v>
      </c>
      <c r="G69" s="36" t="s">
        <v>203</v>
      </c>
      <c r="H69" s="33">
        <v>0</v>
      </c>
      <c r="I69" s="33">
        <v>2</v>
      </c>
      <c r="J69" s="33">
        <f t="shared" si="11"/>
        <v>0</v>
      </c>
      <c r="K69" s="33">
        <f t="shared" si="11"/>
        <v>9</v>
      </c>
      <c r="L69" s="37">
        <v>2</v>
      </c>
      <c r="M69" s="38" t="s">
        <v>50</v>
      </c>
      <c r="N69" s="38" t="s">
        <v>32</v>
      </c>
      <c r="O69" s="35" t="s">
        <v>204</v>
      </c>
    </row>
    <row r="70" spans="1:15" s="31" customFormat="1" ht="33.75" customHeight="1" x14ac:dyDescent="0.3">
      <c r="A70" s="66">
        <v>7</v>
      </c>
      <c r="B70" s="35" t="s">
        <v>319</v>
      </c>
      <c r="C70" s="67" t="s">
        <v>205</v>
      </c>
      <c r="D70" s="35" t="s">
        <v>206</v>
      </c>
      <c r="E70" s="7"/>
      <c r="F70" s="35" t="s">
        <v>207</v>
      </c>
      <c r="G70" s="36" t="s">
        <v>31</v>
      </c>
      <c r="H70" s="33">
        <v>0</v>
      </c>
      <c r="I70" s="33">
        <v>2</v>
      </c>
      <c r="J70" s="33">
        <f t="shared" si="11"/>
        <v>0</v>
      </c>
      <c r="K70" s="33">
        <f t="shared" si="11"/>
        <v>9</v>
      </c>
      <c r="L70" s="37">
        <v>2</v>
      </c>
      <c r="M70" s="38" t="s">
        <v>50</v>
      </c>
      <c r="N70" s="38" t="s">
        <v>32</v>
      </c>
      <c r="O70" s="35" t="s">
        <v>208</v>
      </c>
    </row>
    <row r="71" spans="1:15" s="31" customFormat="1" ht="33.75" customHeight="1" x14ac:dyDescent="0.3">
      <c r="A71" s="66">
        <v>7</v>
      </c>
      <c r="B71" s="35" t="s">
        <v>320</v>
      </c>
      <c r="C71" s="67" t="s">
        <v>209</v>
      </c>
      <c r="D71" s="35" t="s">
        <v>210</v>
      </c>
      <c r="E71" s="7"/>
      <c r="F71" s="35" t="s">
        <v>114</v>
      </c>
      <c r="G71" s="36" t="s">
        <v>31</v>
      </c>
      <c r="H71" s="33">
        <v>0</v>
      </c>
      <c r="I71" s="33">
        <v>2</v>
      </c>
      <c r="J71" s="33">
        <f t="shared" si="11"/>
        <v>0</v>
      </c>
      <c r="K71" s="33">
        <f t="shared" si="11"/>
        <v>9</v>
      </c>
      <c r="L71" s="37">
        <v>2</v>
      </c>
      <c r="M71" s="38" t="s">
        <v>50</v>
      </c>
      <c r="N71" s="38" t="s">
        <v>32</v>
      </c>
      <c r="O71" s="35" t="s">
        <v>204</v>
      </c>
    </row>
    <row r="72" spans="1:15" s="31" customFormat="1" x14ac:dyDescent="0.3">
      <c r="A72" s="68"/>
      <c r="B72" s="69"/>
      <c r="C72" s="69"/>
      <c r="D72" s="69"/>
      <c r="E72" s="69"/>
      <c r="F72" s="69"/>
      <c r="G72" s="70"/>
      <c r="H72" s="71">
        <f>SUM(H67:H71)</f>
        <v>2</v>
      </c>
      <c r="I72" s="71">
        <f t="shared" ref="I72:L72" si="12">SUM(I67:I71)</f>
        <v>8</v>
      </c>
      <c r="J72" s="71">
        <f t="shared" si="12"/>
        <v>9</v>
      </c>
      <c r="K72" s="71">
        <f t="shared" si="12"/>
        <v>36</v>
      </c>
      <c r="L72" s="71">
        <f t="shared" si="12"/>
        <v>11</v>
      </c>
      <c r="M72" s="72"/>
      <c r="N72" s="72"/>
      <c r="O72" s="69"/>
    </row>
    <row r="73" spans="1:15" s="31" customFormat="1" ht="27.6" x14ac:dyDescent="0.3">
      <c r="A73" s="68"/>
      <c r="B73" s="69"/>
      <c r="C73" s="69"/>
      <c r="D73" s="69"/>
      <c r="E73" s="69"/>
      <c r="F73" s="69"/>
      <c r="G73" s="44" t="s">
        <v>64</v>
      </c>
      <c r="H73" s="103">
        <f>SUM(H72:I72)*14</f>
        <v>140</v>
      </c>
      <c r="I73" s="103"/>
      <c r="J73" s="102">
        <f>SUM(J72:K72)</f>
        <v>45</v>
      </c>
      <c r="K73" s="102"/>
      <c r="L73" s="71"/>
      <c r="M73" s="72"/>
      <c r="N73" s="72"/>
      <c r="O73" s="69"/>
    </row>
    <row r="74" spans="1:15" s="31" customFormat="1" ht="33.75" customHeight="1" x14ac:dyDescent="0.3">
      <c r="A74" s="46">
        <v>8</v>
      </c>
      <c r="B74" s="47" t="s">
        <v>321</v>
      </c>
      <c r="C74" s="47" t="s">
        <v>211</v>
      </c>
      <c r="D74" s="47" t="s">
        <v>212</v>
      </c>
      <c r="E74" s="54"/>
      <c r="F74" s="47" t="s">
        <v>213</v>
      </c>
      <c r="G74" s="48" t="s">
        <v>81</v>
      </c>
      <c r="H74" s="46">
        <v>2</v>
      </c>
      <c r="I74" s="46">
        <v>0</v>
      </c>
      <c r="J74" s="46">
        <f t="shared" ref="J74:K79" si="13">IF(H74=0,0,4*H74+1)</f>
        <v>9</v>
      </c>
      <c r="K74" s="46">
        <f t="shared" si="13"/>
        <v>0</v>
      </c>
      <c r="L74" s="49">
        <v>2</v>
      </c>
      <c r="M74" s="50" t="s">
        <v>38</v>
      </c>
      <c r="N74" s="50" t="s">
        <v>32</v>
      </c>
      <c r="O74" s="47" t="s">
        <v>214</v>
      </c>
    </row>
    <row r="75" spans="1:15" s="31" customFormat="1" ht="31.2" customHeight="1" x14ac:dyDescent="0.3">
      <c r="A75" s="46">
        <v>8</v>
      </c>
      <c r="B75" s="47" t="s">
        <v>322</v>
      </c>
      <c r="C75" s="47" t="s">
        <v>215</v>
      </c>
      <c r="D75" s="47" t="s">
        <v>216</v>
      </c>
      <c r="E75" s="54"/>
      <c r="F75" s="47" t="s">
        <v>87</v>
      </c>
      <c r="G75" s="48" t="s">
        <v>31</v>
      </c>
      <c r="H75" s="46">
        <v>0</v>
      </c>
      <c r="I75" s="46">
        <v>2</v>
      </c>
      <c r="J75" s="46">
        <f t="shared" si="13"/>
        <v>0</v>
      </c>
      <c r="K75" s="46">
        <f t="shared" si="13"/>
        <v>9</v>
      </c>
      <c r="L75" s="49">
        <v>2</v>
      </c>
      <c r="M75" s="50" t="s">
        <v>50</v>
      </c>
      <c r="N75" s="50" t="s">
        <v>32</v>
      </c>
      <c r="O75" s="47" t="s">
        <v>217</v>
      </c>
    </row>
    <row r="76" spans="1:15" s="31" customFormat="1" ht="31.2" customHeight="1" x14ac:dyDescent="0.3">
      <c r="A76" s="48">
        <v>8</v>
      </c>
      <c r="B76" s="47" t="s">
        <v>323</v>
      </c>
      <c r="C76" s="47" t="s">
        <v>218</v>
      </c>
      <c r="D76" s="47" t="s">
        <v>219</v>
      </c>
      <c r="E76" s="47"/>
      <c r="F76" s="47" t="s">
        <v>295</v>
      </c>
      <c r="G76" s="48" t="s">
        <v>31</v>
      </c>
      <c r="H76" s="46">
        <v>0</v>
      </c>
      <c r="I76" s="46">
        <v>2</v>
      </c>
      <c r="J76" s="46">
        <f t="shared" si="13"/>
        <v>0</v>
      </c>
      <c r="K76" s="46">
        <f t="shared" si="13"/>
        <v>9</v>
      </c>
      <c r="L76" s="49">
        <v>2</v>
      </c>
      <c r="M76" s="50" t="s">
        <v>50</v>
      </c>
      <c r="N76" s="50" t="s">
        <v>32</v>
      </c>
      <c r="O76" s="47" t="s">
        <v>220</v>
      </c>
    </row>
    <row r="77" spans="1:15" s="31" customFormat="1" ht="31.2" customHeight="1" x14ac:dyDescent="0.3">
      <c r="A77" s="48">
        <v>8</v>
      </c>
      <c r="B77" s="47" t="s">
        <v>324</v>
      </c>
      <c r="C77" s="47" t="s">
        <v>221</v>
      </c>
      <c r="D77" s="47" t="s">
        <v>222</v>
      </c>
      <c r="E77" s="47"/>
      <c r="F77" s="47" t="s">
        <v>107</v>
      </c>
      <c r="G77" s="48" t="s">
        <v>31</v>
      </c>
      <c r="H77" s="46">
        <v>0</v>
      </c>
      <c r="I77" s="46">
        <v>2</v>
      </c>
      <c r="J77" s="46">
        <f t="shared" si="13"/>
        <v>0</v>
      </c>
      <c r="K77" s="46">
        <f t="shared" si="13"/>
        <v>9</v>
      </c>
      <c r="L77" s="49">
        <v>2</v>
      </c>
      <c r="M77" s="50" t="s">
        <v>50</v>
      </c>
      <c r="N77" s="50" t="s">
        <v>32</v>
      </c>
      <c r="O77" s="47"/>
    </row>
    <row r="78" spans="1:15" s="31" customFormat="1" ht="31.2" customHeight="1" x14ac:dyDescent="0.3">
      <c r="A78" s="48">
        <v>8</v>
      </c>
      <c r="B78" s="47" t="s">
        <v>325</v>
      </c>
      <c r="C78" s="47" t="s">
        <v>223</v>
      </c>
      <c r="D78" s="47" t="s">
        <v>224</v>
      </c>
      <c r="E78" s="47"/>
      <c r="F78" s="47" t="s">
        <v>136</v>
      </c>
      <c r="G78" s="48" t="s">
        <v>31</v>
      </c>
      <c r="H78" s="46">
        <v>0</v>
      </c>
      <c r="I78" s="46">
        <v>2</v>
      </c>
      <c r="J78" s="46">
        <f t="shared" si="13"/>
        <v>0</v>
      </c>
      <c r="K78" s="46">
        <f t="shared" si="13"/>
        <v>9</v>
      </c>
      <c r="L78" s="49">
        <v>2</v>
      </c>
      <c r="M78" s="50" t="s">
        <v>50</v>
      </c>
      <c r="N78" s="50" t="s">
        <v>32</v>
      </c>
      <c r="O78" s="47"/>
    </row>
    <row r="79" spans="1:15" s="31" customFormat="1" ht="25.2" customHeight="1" x14ac:dyDescent="0.3">
      <c r="A79" s="48">
        <v>8</v>
      </c>
      <c r="B79" s="73" t="s">
        <v>225</v>
      </c>
      <c r="C79" s="47" t="s">
        <v>226</v>
      </c>
      <c r="D79" s="47" t="s">
        <v>227</v>
      </c>
      <c r="E79" s="47" t="s">
        <v>164</v>
      </c>
      <c r="F79" s="47" t="s">
        <v>46</v>
      </c>
      <c r="G79" s="48" t="s">
        <v>31</v>
      </c>
      <c r="H79" s="46">
        <v>0</v>
      </c>
      <c r="I79" s="46">
        <v>0</v>
      </c>
      <c r="J79" s="46">
        <f t="shared" si="13"/>
        <v>0</v>
      </c>
      <c r="K79" s="46">
        <v>0</v>
      </c>
      <c r="L79" s="49">
        <v>6</v>
      </c>
      <c r="M79" s="50" t="s">
        <v>50</v>
      </c>
      <c r="N79" s="50" t="s">
        <v>32</v>
      </c>
      <c r="O79" s="47"/>
    </row>
    <row r="80" spans="1:15" s="31" customFormat="1" ht="33.75" customHeight="1" x14ac:dyDescent="0.3">
      <c r="A80" s="48">
        <v>8</v>
      </c>
      <c r="B80" s="47" t="s">
        <v>228</v>
      </c>
      <c r="C80" s="73" t="s">
        <v>229</v>
      </c>
      <c r="D80" s="73" t="s">
        <v>230</v>
      </c>
      <c r="E80" s="47"/>
      <c r="F80" s="47" t="s">
        <v>46</v>
      </c>
      <c r="G80" s="48" t="s">
        <v>31</v>
      </c>
      <c r="H80" s="46">
        <v>0</v>
      </c>
      <c r="I80" s="46">
        <v>1</v>
      </c>
      <c r="J80" s="46">
        <f>IF(H80=0,0,4*H80+1)</f>
        <v>0</v>
      </c>
      <c r="K80" s="46">
        <f>IF(I80=0,0,4*I80+1)</f>
        <v>5</v>
      </c>
      <c r="L80" s="49">
        <v>2</v>
      </c>
      <c r="M80" s="50" t="s">
        <v>50</v>
      </c>
      <c r="N80" s="50" t="s">
        <v>32</v>
      </c>
      <c r="O80" s="47"/>
    </row>
    <row r="81" spans="1:15" s="31" customFormat="1" ht="27.75" customHeight="1" x14ac:dyDescent="0.3">
      <c r="A81" s="101" t="s">
        <v>165</v>
      </c>
      <c r="B81" s="101"/>
      <c r="C81" s="101"/>
      <c r="D81" s="101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99"/>
    </row>
    <row r="82" spans="1:15" s="31" customFormat="1" ht="25.2" customHeight="1" x14ac:dyDescent="0.3">
      <c r="A82" s="59">
        <v>8</v>
      </c>
      <c r="B82" s="58" t="s">
        <v>231</v>
      </c>
      <c r="C82" s="60" t="s">
        <v>232</v>
      </c>
      <c r="D82" s="58" t="s">
        <v>233</v>
      </c>
      <c r="E82" s="58"/>
      <c r="F82" s="58" t="s">
        <v>87</v>
      </c>
      <c r="G82" s="61" t="s">
        <v>31</v>
      </c>
      <c r="H82" s="59">
        <v>0</v>
      </c>
      <c r="I82" s="59">
        <v>1</v>
      </c>
      <c r="J82" s="59">
        <v>0</v>
      </c>
      <c r="K82" s="59">
        <v>5</v>
      </c>
      <c r="L82" s="62">
        <v>2</v>
      </c>
      <c r="M82" s="63" t="s">
        <v>50</v>
      </c>
      <c r="N82" s="63" t="s">
        <v>169</v>
      </c>
      <c r="O82" s="74"/>
    </row>
    <row r="83" spans="1:15" s="31" customFormat="1" ht="25.2" customHeight="1" x14ac:dyDescent="0.3">
      <c r="A83" s="59">
        <v>8</v>
      </c>
      <c r="B83" s="58" t="s">
        <v>234</v>
      </c>
      <c r="C83" s="60" t="s">
        <v>235</v>
      </c>
      <c r="D83" s="64" t="s">
        <v>236</v>
      </c>
      <c r="E83" s="58"/>
      <c r="F83" s="58" t="s">
        <v>295</v>
      </c>
      <c r="G83" s="61" t="s">
        <v>31</v>
      </c>
      <c r="H83" s="59">
        <v>0</v>
      </c>
      <c r="I83" s="59">
        <v>1</v>
      </c>
      <c r="J83" s="59">
        <v>0</v>
      </c>
      <c r="K83" s="59">
        <v>5</v>
      </c>
      <c r="L83" s="62">
        <v>2</v>
      </c>
      <c r="M83" s="63" t="s">
        <v>50</v>
      </c>
      <c r="N83" s="63" t="s">
        <v>169</v>
      </c>
      <c r="O83" s="58"/>
    </row>
    <row r="84" spans="1:15" s="31" customFormat="1" ht="33.75" customHeight="1" x14ac:dyDescent="0.3">
      <c r="A84" s="59">
        <v>8</v>
      </c>
      <c r="B84" s="58" t="s">
        <v>237</v>
      </c>
      <c r="C84" s="60" t="s">
        <v>238</v>
      </c>
      <c r="D84" s="58" t="s">
        <v>239</v>
      </c>
      <c r="E84" s="58"/>
      <c r="F84" s="58" t="s">
        <v>240</v>
      </c>
      <c r="G84" s="61" t="s">
        <v>31</v>
      </c>
      <c r="H84" s="59">
        <v>0</v>
      </c>
      <c r="I84" s="59">
        <v>1</v>
      </c>
      <c r="J84" s="59">
        <v>0</v>
      </c>
      <c r="K84" s="59">
        <v>5</v>
      </c>
      <c r="L84" s="62">
        <v>2</v>
      </c>
      <c r="M84" s="63" t="s">
        <v>50</v>
      </c>
      <c r="N84" s="63" t="s">
        <v>169</v>
      </c>
      <c r="O84" s="58"/>
    </row>
    <row r="85" spans="1:15" s="31" customFormat="1" ht="33.75" customHeight="1" x14ac:dyDescent="0.3">
      <c r="A85" s="59">
        <v>8</v>
      </c>
      <c r="B85" s="58" t="s">
        <v>241</v>
      </c>
      <c r="C85" s="60" t="s">
        <v>242</v>
      </c>
      <c r="D85" s="58" t="s">
        <v>243</v>
      </c>
      <c r="E85" s="58"/>
      <c r="F85" s="58" t="s">
        <v>244</v>
      </c>
      <c r="G85" s="61" t="s">
        <v>31</v>
      </c>
      <c r="H85" s="59">
        <v>0</v>
      </c>
      <c r="I85" s="59">
        <v>1</v>
      </c>
      <c r="J85" s="59">
        <v>0</v>
      </c>
      <c r="K85" s="59">
        <v>5</v>
      </c>
      <c r="L85" s="62">
        <v>2</v>
      </c>
      <c r="M85" s="63" t="s">
        <v>50</v>
      </c>
      <c r="N85" s="63" t="s">
        <v>169</v>
      </c>
      <c r="O85" s="58"/>
    </row>
    <row r="86" spans="1:15" s="31" customFormat="1" ht="33.75" customHeight="1" x14ac:dyDescent="0.3">
      <c r="A86" s="59">
        <v>8</v>
      </c>
      <c r="B86" s="58" t="s">
        <v>245</v>
      </c>
      <c r="C86" s="60" t="s">
        <v>246</v>
      </c>
      <c r="D86" s="58" t="s">
        <v>247</v>
      </c>
      <c r="E86" s="58"/>
      <c r="F86" s="58" t="s">
        <v>207</v>
      </c>
      <c r="G86" s="61" t="s">
        <v>31</v>
      </c>
      <c r="H86" s="59">
        <v>0</v>
      </c>
      <c r="I86" s="59">
        <v>1</v>
      </c>
      <c r="J86" s="59">
        <v>0</v>
      </c>
      <c r="K86" s="59">
        <v>5</v>
      </c>
      <c r="L86" s="62">
        <v>2</v>
      </c>
      <c r="M86" s="63" t="s">
        <v>50</v>
      </c>
      <c r="N86" s="63" t="s">
        <v>169</v>
      </c>
      <c r="O86" s="58" t="s">
        <v>248</v>
      </c>
    </row>
    <row r="87" spans="1:15" s="31" customFormat="1" x14ac:dyDescent="0.3">
      <c r="A87" s="39"/>
      <c r="B87" s="40"/>
      <c r="C87" s="40"/>
      <c r="D87" s="40"/>
      <c r="E87" s="40"/>
      <c r="F87" s="40"/>
      <c r="G87" s="41"/>
      <c r="H87" s="42">
        <f>SUM(H74:H82)</f>
        <v>2</v>
      </c>
      <c r="I87" s="42">
        <f t="shared" ref="I87:L87" si="14">SUM(I74:I82)</f>
        <v>10</v>
      </c>
      <c r="J87" s="42">
        <f t="shared" si="14"/>
        <v>9</v>
      </c>
      <c r="K87" s="42">
        <f t="shared" si="14"/>
        <v>46</v>
      </c>
      <c r="L87" s="42">
        <f t="shared" si="14"/>
        <v>20</v>
      </c>
      <c r="M87" s="43"/>
      <c r="N87" s="43"/>
      <c r="O87" s="40"/>
    </row>
    <row r="88" spans="1:15" s="31" customFormat="1" ht="27.6" x14ac:dyDescent="0.3">
      <c r="A88" s="39"/>
      <c r="B88" s="40"/>
      <c r="C88" s="40"/>
      <c r="D88" s="40"/>
      <c r="E88" s="40"/>
      <c r="F88" s="40"/>
      <c r="G88" s="44" t="s">
        <v>64</v>
      </c>
      <c r="H88" s="102">
        <f>SUM(H87:I87)*14</f>
        <v>168</v>
      </c>
      <c r="I88" s="102"/>
      <c r="J88" s="102">
        <f>SUM(J87:K87)</f>
        <v>55</v>
      </c>
      <c r="K88" s="102"/>
      <c r="L88" s="42"/>
      <c r="M88" s="43"/>
      <c r="N88" s="43"/>
      <c r="O88" s="40"/>
    </row>
    <row r="89" spans="1:15" s="31" customFormat="1" ht="33.75" customHeight="1" x14ac:dyDescent="0.3">
      <c r="A89" s="33">
        <v>9</v>
      </c>
      <c r="B89" s="35" t="s">
        <v>326</v>
      </c>
      <c r="C89" s="35" t="s">
        <v>249</v>
      </c>
      <c r="D89" s="35" t="s">
        <v>250</v>
      </c>
      <c r="E89" s="35"/>
      <c r="F89" s="35" t="s">
        <v>251</v>
      </c>
      <c r="G89" s="36" t="s">
        <v>252</v>
      </c>
      <c r="H89" s="33">
        <v>2</v>
      </c>
      <c r="I89" s="33">
        <v>0</v>
      </c>
      <c r="J89" s="33">
        <f t="shared" ref="J89:K93" si="15">IF(H89=0,0,4*H89+1)</f>
        <v>9</v>
      </c>
      <c r="K89" s="33">
        <f t="shared" si="15"/>
        <v>0</v>
      </c>
      <c r="L89" s="37">
        <v>3</v>
      </c>
      <c r="M89" s="38" t="s">
        <v>38</v>
      </c>
      <c r="N89" s="38" t="s">
        <v>32</v>
      </c>
      <c r="O89" s="35" t="s">
        <v>253</v>
      </c>
    </row>
    <row r="90" spans="1:15" s="31" customFormat="1" ht="33.75" customHeight="1" x14ac:dyDescent="0.3">
      <c r="A90" s="75">
        <v>9</v>
      </c>
      <c r="B90" s="35" t="s">
        <v>327</v>
      </c>
      <c r="C90" s="76" t="s">
        <v>254</v>
      </c>
      <c r="D90" s="76" t="s">
        <v>255</v>
      </c>
      <c r="E90" s="76"/>
      <c r="F90" s="76" t="s">
        <v>68</v>
      </c>
      <c r="G90" s="77" t="s">
        <v>30</v>
      </c>
      <c r="H90" s="75">
        <v>2</v>
      </c>
      <c r="I90" s="75">
        <v>0</v>
      </c>
      <c r="J90" s="75">
        <f t="shared" si="15"/>
        <v>9</v>
      </c>
      <c r="K90" s="75">
        <f t="shared" si="15"/>
        <v>0</v>
      </c>
      <c r="L90" s="78">
        <v>3</v>
      </c>
      <c r="M90" s="79" t="s">
        <v>38</v>
      </c>
      <c r="N90" s="79" t="s">
        <v>32</v>
      </c>
      <c r="O90" s="76" t="s">
        <v>256</v>
      </c>
    </row>
    <row r="91" spans="1:15" s="31" customFormat="1" ht="33.75" customHeight="1" x14ac:dyDescent="0.3">
      <c r="A91" s="75">
        <v>9</v>
      </c>
      <c r="B91" s="35" t="s">
        <v>328</v>
      </c>
      <c r="C91" s="55" t="s">
        <v>257</v>
      </c>
      <c r="D91" s="35" t="s">
        <v>258</v>
      </c>
      <c r="E91" s="35"/>
      <c r="F91" s="35" t="s">
        <v>294</v>
      </c>
      <c r="G91" s="36" t="s">
        <v>259</v>
      </c>
      <c r="H91" s="33">
        <v>2</v>
      </c>
      <c r="I91" s="33">
        <v>0</v>
      </c>
      <c r="J91" s="33">
        <f t="shared" si="15"/>
        <v>9</v>
      </c>
      <c r="K91" s="33">
        <f t="shared" si="15"/>
        <v>0</v>
      </c>
      <c r="L91" s="37">
        <v>3</v>
      </c>
      <c r="M91" s="79" t="s">
        <v>38</v>
      </c>
      <c r="N91" s="79" t="s">
        <v>32</v>
      </c>
      <c r="O91" s="76"/>
    </row>
    <row r="92" spans="1:15" s="31" customFormat="1" ht="33.75" customHeight="1" x14ac:dyDescent="0.3">
      <c r="A92" s="75">
        <v>9</v>
      </c>
      <c r="B92" s="76" t="s">
        <v>260</v>
      </c>
      <c r="C92" s="55" t="s">
        <v>261</v>
      </c>
      <c r="D92" s="35" t="s">
        <v>262</v>
      </c>
      <c r="E92" s="35"/>
      <c r="F92" s="35" t="s">
        <v>207</v>
      </c>
      <c r="G92" s="36" t="s">
        <v>31</v>
      </c>
      <c r="H92" s="33">
        <v>0</v>
      </c>
      <c r="I92" s="33">
        <v>0</v>
      </c>
      <c r="J92" s="33">
        <f t="shared" si="15"/>
        <v>0</v>
      </c>
      <c r="K92" s="33">
        <f t="shared" si="15"/>
        <v>0</v>
      </c>
      <c r="L92" s="37">
        <v>0</v>
      </c>
      <c r="M92" s="79" t="s">
        <v>263</v>
      </c>
      <c r="N92" s="79" t="s">
        <v>32</v>
      </c>
      <c r="O92" s="76" t="s">
        <v>264</v>
      </c>
    </row>
    <row r="93" spans="1:15" s="31" customFormat="1" ht="45" customHeight="1" x14ac:dyDescent="0.3">
      <c r="A93" s="75">
        <v>9</v>
      </c>
      <c r="B93" s="76" t="s">
        <v>265</v>
      </c>
      <c r="C93" s="55" t="s">
        <v>266</v>
      </c>
      <c r="D93" s="35" t="s">
        <v>267</v>
      </c>
      <c r="E93" s="80" t="s">
        <v>268</v>
      </c>
      <c r="F93" s="35" t="s">
        <v>207</v>
      </c>
      <c r="G93" s="36" t="s">
        <v>31</v>
      </c>
      <c r="H93" s="33">
        <v>0</v>
      </c>
      <c r="I93" s="33">
        <v>0</v>
      </c>
      <c r="J93" s="33">
        <f t="shared" si="15"/>
        <v>0</v>
      </c>
      <c r="K93" s="33">
        <f t="shared" si="15"/>
        <v>0</v>
      </c>
      <c r="L93" s="37">
        <v>0</v>
      </c>
      <c r="M93" s="79" t="s">
        <v>269</v>
      </c>
      <c r="N93" s="79" t="s">
        <v>32</v>
      </c>
      <c r="O93" s="76" t="s">
        <v>270</v>
      </c>
    </row>
    <row r="94" spans="1:15" s="31" customFormat="1" ht="27.75" customHeight="1" x14ac:dyDescent="0.3">
      <c r="A94" s="101" t="s">
        <v>165</v>
      </c>
      <c r="B94" s="101"/>
      <c r="C94" s="101"/>
      <c r="D94" s="101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74"/>
    </row>
    <row r="95" spans="1:15" s="31" customFormat="1" ht="27.75" customHeight="1" x14ac:dyDescent="0.3">
      <c r="A95" s="59">
        <v>9</v>
      </c>
      <c r="B95" s="58" t="s">
        <v>231</v>
      </c>
      <c r="C95" s="60" t="s">
        <v>232</v>
      </c>
      <c r="D95" s="58" t="s">
        <v>233</v>
      </c>
      <c r="E95" s="58"/>
      <c r="F95" s="58" t="s">
        <v>87</v>
      </c>
      <c r="G95" s="61" t="s">
        <v>31</v>
      </c>
      <c r="H95" s="59">
        <v>0</v>
      </c>
      <c r="I95" s="59">
        <v>1</v>
      </c>
      <c r="J95" s="59">
        <v>0</v>
      </c>
      <c r="K95" s="59">
        <v>5</v>
      </c>
      <c r="L95" s="62">
        <v>2</v>
      </c>
      <c r="M95" s="63" t="s">
        <v>50</v>
      </c>
      <c r="N95" s="63" t="s">
        <v>169</v>
      </c>
      <c r="O95" s="74"/>
    </row>
    <row r="96" spans="1:15" s="31" customFormat="1" ht="27.75" customHeight="1" x14ac:dyDescent="0.3">
      <c r="A96" s="59">
        <v>9</v>
      </c>
      <c r="B96" s="58" t="s">
        <v>234</v>
      </c>
      <c r="C96" s="60" t="s">
        <v>235</v>
      </c>
      <c r="D96" s="64" t="s">
        <v>236</v>
      </c>
      <c r="E96" s="58"/>
      <c r="F96" s="58" t="s">
        <v>295</v>
      </c>
      <c r="G96" s="61" t="s">
        <v>31</v>
      </c>
      <c r="H96" s="59">
        <v>0</v>
      </c>
      <c r="I96" s="59">
        <v>1</v>
      </c>
      <c r="J96" s="59">
        <v>0</v>
      </c>
      <c r="K96" s="59">
        <v>5</v>
      </c>
      <c r="L96" s="62">
        <v>2</v>
      </c>
      <c r="M96" s="63" t="s">
        <v>50</v>
      </c>
      <c r="N96" s="63" t="s">
        <v>169</v>
      </c>
      <c r="O96" s="58"/>
    </row>
    <row r="97" spans="1:15" s="31" customFormat="1" ht="33.75" customHeight="1" x14ac:dyDescent="0.3">
      <c r="A97" s="59">
        <v>9</v>
      </c>
      <c r="B97" s="58" t="s">
        <v>237</v>
      </c>
      <c r="C97" s="60" t="s">
        <v>238</v>
      </c>
      <c r="D97" s="58" t="s">
        <v>239</v>
      </c>
      <c r="E97" s="58"/>
      <c r="F97" s="58" t="s">
        <v>240</v>
      </c>
      <c r="G97" s="61" t="s">
        <v>31</v>
      </c>
      <c r="H97" s="59">
        <v>0</v>
      </c>
      <c r="I97" s="59">
        <v>1</v>
      </c>
      <c r="J97" s="59">
        <v>0</v>
      </c>
      <c r="K97" s="59">
        <v>5</v>
      </c>
      <c r="L97" s="62">
        <v>2</v>
      </c>
      <c r="M97" s="63" t="s">
        <v>50</v>
      </c>
      <c r="N97" s="63" t="s">
        <v>169</v>
      </c>
      <c r="O97" s="58"/>
    </row>
    <row r="98" spans="1:15" s="31" customFormat="1" ht="33.75" customHeight="1" x14ac:dyDescent="0.3">
      <c r="A98" s="59">
        <v>9</v>
      </c>
      <c r="B98" s="58" t="s">
        <v>241</v>
      </c>
      <c r="C98" s="60" t="s">
        <v>242</v>
      </c>
      <c r="D98" s="58" t="s">
        <v>243</v>
      </c>
      <c r="E98" s="58"/>
      <c r="F98" s="58" t="s">
        <v>244</v>
      </c>
      <c r="G98" s="61" t="s">
        <v>31</v>
      </c>
      <c r="H98" s="59">
        <v>0</v>
      </c>
      <c r="I98" s="59">
        <v>1</v>
      </c>
      <c r="J98" s="59">
        <v>0</v>
      </c>
      <c r="K98" s="59">
        <v>5</v>
      </c>
      <c r="L98" s="62">
        <v>2</v>
      </c>
      <c r="M98" s="63" t="s">
        <v>50</v>
      </c>
      <c r="N98" s="63" t="s">
        <v>169</v>
      </c>
      <c r="O98" s="58"/>
    </row>
    <row r="99" spans="1:15" ht="33.75" customHeight="1" x14ac:dyDescent="0.3">
      <c r="A99" s="59">
        <v>9</v>
      </c>
      <c r="B99" s="58" t="s">
        <v>245</v>
      </c>
      <c r="C99" s="60" t="s">
        <v>246</v>
      </c>
      <c r="D99" s="58" t="s">
        <v>247</v>
      </c>
      <c r="E99" s="58"/>
      <c r="F99" s="58" t="s">
        <v>207</v>
      </c>
      <c r="G99" s="61" t="s">
        <v>31</v>
      </c>
      <c r="H99" s="59">
        <v>0</v>
      </c>
      <c r="I99" s="59">
        <v>1</v>
      </c>
      <c r="J99" s="59">
        <v>0</v>
      </c>
      <c r="K99" s="59">
        <v>5</v>
      </c>
      <c r="L99" s="62">
        <v>2</v>
      </c>
      <c r="M99" s="63" t="s">
        <v>50</v>
      </c>
      <c r="N99" s="63" t="s">
        <v>169</v>
      </c>
      <c r="O99" s="58" t="s">
        <v>248</v>
      </c>
    </row>
    <row r="100" spans="1:15" ht="13.5" customHeight="1" x14ac:dyDescent="0.3">
      <c r="A100" s="68"/>
      <c r="B100" s="69"/>
      <c r="C100" s="69"/>
      <c r="D100" s="69"/>
      <c r="E100" s="69"/>
      <c r="F100" s="69"/>
      <c r="G100" s="70"/>
      <c r="H100" s="81">
        <f>SUM(H89:H95)</f>
        <v>6</v>
      </c>
      <c r="I100" s="81">
        <f t="shared" ref="I100:L100" si="16">SUM(I89:I95)</f>
        <v>1</v>
      </c>
      <c r="J100" s="81">
        <f t="shared" si="16"/>
        <v>27</v>
      </c>
      <c r="K100" s="81">
        <f t="shared" si="16"/>
        <v>5</v>
      </c>
      <c r="L100" s="81">
        <f t="shared" si="16"/>
        <v>11</v>
      </c>
      <c r="M100" s="72"/>
      <c r="N100" s="72"/>
      <c r="O100" s="69"/>
    </row>
    <row r="101" spans="1:15" ht="27" customHeight="1" x14ac:dyDescent="0.3">
      <c r="A101" s="68"/>
      <c r="B101" s="69"/>
      <c r="C101" s="69"/>
      <c r="D101" s="69"/>
      <c r="E101" s="69"/>
      <c r="F101" s="69"/>
      <c r="G101" s="44" t="s">
        <v>64</v>
      </c>
      <c r="H101" s="102">
        <f>SUM(H100:I100)*14</f>
        <v>98</v>
      </c>
      <c r="I101" s="102"/>
      <c r="J101" s="102">
        <f>SUM(J100:K100)</f>
        <v>32</v>
      </c>
      <c r="K101" s="102"/>
      <c r="L101" s="81"/>
      <c r="M101" s="72"/>
      <c r="N101" s="72"/>
      <c r="O101" s="69"/>
    </row>
    <row r="102" spans="1:15" ht="33.75" customHeight="1" x14ac:dyDescent="0.3">
      <c r="A102" s="82">
        <v>10</v>
      </c>
      <c r="B102" s="83" t="s">
        <v>271</v>
      </c>
      <c r="C102" s="84" t="s">
        <v>272</v>
      </c>
      <c r="D102" s="83" t="s">
        <v>273</v>
      </c>
      <c r="E102" s="83" t="s">
        <v>265</v>
      </c>
      <c r="F102" s="83" t="s">
        <v>95</v>
      </c>
      <c r="G102" s="85" t="s">
        <v>30</v>
      </c>
      <c r="H102" s="82">
        <v>0</v>
      </c>
      <c r="I102" s="82">
        <v>0</v>
      </c>
      <c r="J102" s="82">
        <v>0</v>
      </c>
      <c r="K102" s="82">
        <v>0</v>
      </c>
      <c r="L102" s="86">
        <v>14</v>
      </c>
      <c r="M102" s="87" t="s">
        <v>50</v>
      </c>
      <c r="N102" s="87" t="s">
        <v>32</v>
      </c>
      <c r="O102" s="83"/>
    </row>
    <row r="103" spans="1:15" ht="33.75" customHeight="1" x14ac:dyDescent="0.3">
      <c r="A103" s="46">
        <v>10</v>
      </c>
      <c r="B103" s="47" t="s">
        <v>274</v>
      </c>
      <c r="C103" s="51" t="s">
        <v>275</v>
      </c>
      <c r="D103" s="83" t="s">
        <v>333</v>
      </c>
      <c r="E103" s="47"/>
      <c r="F103" s="47" t="s">
        <v>37</v>
      </c>
      <c r="G103" s="48" t="s">
        <v>30</v>
      </c>
      <c r="H103" s="46">
        <v>0</v>
      </c>
      <c r="I103" s="46">
        <v>2</v>
      </c>
      <c r="J103" s="46">
        <v>0</v>
      </c>
      <c r="K103" s="46">
        <v>9</v>
      </c>
      <c r="L103" s="49">
        <v>2</v>
      </c>
      <c r="M103" s="50" t="s">
        <v>31</v>
      </c>
      <c r="N103" s="50" t="s">
        <v>32</v>
      </c>
      <c r="O103" s="47"/>
    </row>
    <row r="104" spans="1:15" s="31" customFormat="1" ht="33.75" customHeight="1" x14ac:dyDescent="0.3">
      <c r="A104" s="46">
        <v>10</v>
      </c>
      <c r="B104" s="47" t="s">
        <v>276</v>
      </c>
      <c r="C104" s="51" t="s">
        <v>277</v>
      </c>
      <c r="D104" s="51" t="s">
        <v>278</v>
      </c>
      <c r="E104" s="47"/>
      <c r="F104" s="47" t="s">
        <v>151</v>
      </c>
      <c r="G104" s="48" t="s">
        <v>30</v>
      </c>
      <c r="H104" s="46">
        <v>0</v>
      </c>
      <c r="I104" s="46">
        <v>0</v>
      </c>
      <c r="J104" s="46">
        <v>0</v>
      </c>
      <c r="K104" s="46">
        <v>0</v>
      </c>
      <c r="L104" s="49">
        <v>5</v>
      </c>
      <c r="M104" s="50" t="s">
        <v>50</v>
      </c>
      <c r="N104" s="50" t="s">
        <v>32</v>
      </c>
      <c r="O104" s="47"/>
    </row>
    <row r="105" spans="1:15" s="31" customFormat="1" ht="50.25" customHeight="1" x14ac:dyDescent="0.3">
      <c r="A105" s="46">
        <v>10</v>
      </c>
      <c r="B105" s="47" t="s">
        <v>279</v>
      </c>
      <c r="C105" s="47" t="s">
        <v>280</v>
      </c>
      <c r="D105" s="47" t="s">
        <v>281</v>
      </c>
      <c r="E105" s="47"/>
      <c r="F105" s="47" t="s">
        <v>46</v>
      </c>
      <c r="G105" s="48" t="s">
        <v>31</v>
      </c>
      <c r="H105" s="46">
        <v>0</v>
      </c>
      <c r="I105" s="46">
        <v>2</v>
      </c>
      <c r="J105" s="46">
        <f>IF(H105=0,0,4*H105+1)</f>
        <v>0</v>
      </c>
      <c r="K105" s="46">
        <f>IF(I105=0,0,4*I105+1)</f>
        <v>9</v>
      </c>
      <c r="L105" s="49">
        <v>2</v>
      </c>
      <c r="M105" s="50" t="s">
        <v>31</v>
      </c>
      <c r="N105" s="50" t="s">
        <v>32</v>
      </c>
      <c r="O105" s="47"/>
    </row>
    <row r="106" spans="1:15" s="88" customFormat="1" ht="33.75" customHeight="1" x14ac:dyDescent="0.3">
      <c r="A106" s="46">
        <v>10</v>
      </c>
      <c r="B106" s="47" t="s">
        <v>282</v>
      </c>
      <c r="C106" s="47" t="s">
        <v>332</v>
      </c>
      <c r="D106" s="47" t="s">
        <v>283</v>
      </c>
      <c r="E106" s="47" t="s">
        <v>260</v>
      </c>
      <c r="F106" s="47" t="s">
        <v>207</v>
      </c>
      <c r="G106" s="48" t="s">
        <v>31</v>
      </c>
      <c r="H106" s="46">
        <v>0</v>
      </c>
      <c r="I106" s="46">
        <v>0</v>
      </c>
      <c r="J106" s="46">
        <v>0</v>
      </c>
      <c r="K106" s="46">
        <v>0</v>
      </c>
      <c r="L106" s="49">
        <v>5</v>
      </c>
      <c r="M106" s="50" t="s">
        <v>50</v>
      </c>
      <c r="N106" s="50" t="s">
        <v>32</v>
      </c>
      <c r="O106" s="47"/>
    </row>
    <row r="107" spans="1:15" s="88" customFormat="1" x14ac:dyDescent="0.3">
      <c r="A107" s="68"/>
      <c r="B107" s="69"/>
      <c r="C107" s="69"/>
      <c r="D107" s="69"/>
      <c r="E107" s="69"/>
      <c r="F107" s="69"/>
      <c r="G107" s="70"/>
      <c r="H107" s="81">
        <f>SUM(H102:H106)</f>
        <v>0</v>
      </c>
      <c r="I107" s="81">
        <f t="shared" ref="I107:L107" si="17">SUM(I102:I106)</f>
        <v>4</v>
      </c>
      <c r="J107" s="81">
        <f t="shared" si="17"/>
        <v>0</v>
      </c>
      <c r="K107" s="81">
        <f t="shared" si="17"/>
        <v>18</v>
      </c>
      <c r="L107" s="81">
        <f t="shared" si="17"/>
        <v>28</v>
      </c>
      <c r="M107" s="72"/>
      <c r="N107" s="72"/>
      <c r="O107" s="69"/>
    </row>
    <row r="108" spans="1:15" s="31" customFormat="1" ht="27.6" x14ac:dyDescent="0.3">
      <c r="A108" s="68"/>
      <c r="B108" s="69"/>
      <c r="C108" s="69"/>
      <c r="D108" s="69"/>
      <c r="E108" s="69"/>
      <c r="F108" s="69"/>
      <c r="G108" s="44" t="s">
        <v>64</v>
      </c>
      <c r="H108" s="102">
        <f>SUM(H107:I107)*14</f>
        <v>56</v>
      </c>
      <c r="I108" s="102"/>
      <c r="J108" s="102">
        <f>SUM(J107:K107)</f>
        <v>18</v>
      </c>
      <c r="K108" s="102"/>
      <c r="L108" s="81"/>
      <c r="M108" s="72"/>
      <c r="N108" s="72"/>
      <c r="O108" s="69"/>
    </row>
    <row r="109" spans="1:15" s="31" customFormat="1" x14ac:dyDescent="0.3">
      <c r="A109" s="89"/>
      <c r="B109" s="90"/>
      <c r="C109" s="90"/>
      <c r="D109" s="90"/>
      <c r="E109" s="90"/>
      <c r="F109" s="90"/>
      <c r="G109" s="91"/>
      <c r="H109" s="92"/>
      <c r="I109" s="92"/>
      <c r="J109" s="92"/>
      <c r="K109" s="92"/>
      <c r="L109" s="93"/>
      <c r="M109" s="94"/>
      <c r="N109" s="94"/>
      <c r="O109" s="90"/>
    </row>
    <row r="110" spans="1:15" s="31" customFormat="1" ht="15" customHeight="1" x14ac:dyDescent="0.3">
      <c r="A110" s="95" t="s">
        <v>284</v>
      </c>
      <c r="B110" s="90"/>
      <c r="C110" s="90"/>
      <c r="D110" s="90"/>
      <c r="E110" s="90"/>
      <c r="F110" s="90"/>
      <c r="G110" s="91"/>
      <c r="H110" s="96"/>
      <c r="I110" s="96"/>
      <c r="J110" s="96"/>
      <c r="K110" s="96"/>
      <c r="L110" s="97"/>
      <c r="M110" s="94"/>
      <c r="N110" s="94"/>
      <c r="O110" s="90"/>
    </row>
    <row r="111" spans="1:15" s="31" customFormat="1" ht="33.75" customHeight="1" x14ac:dyDescent="0.3">
      <c r="A111" s="98">
        <v>3</v>
      </c>
      <c r="B111" s="99" t="s">
        <v>285</v>
      </c>
      <c r="C111" s="58" t="s">
        <v>286</v>
      </c>
      <c r="D111" s="58" t="s">
        <v>287</v>
      </c>
      <c r="E111" s="58"/>
      <c r="F111" s="58" t="s">
        <v>107</v>
      </c>
      <c r="G111" s="61" t="s">
        <v>31</v>
      </c>
      <c r="H111" s="59">
        <v>2</v>
      </c>
      <c r="I111" s="59">
        <v>2</v>
      </c>
      <c r="J111" s="59">
        <v>9</v>
      </c>
      <c r="K111" s="59">
        <v>9</v>
      </c>
      <c r="L111" s="62">
        <v>5</v>
      </c>
      <c r="M111" s="63" t="s">
        <v>38</v>
      </c>
      <c r="N111" s="63" t="s">
        <v>288</v>
      </c>
      <c r="O111" s="58" t="s">
        <v>104</v>
      </c>
    </row>
    <row r="112" spans="1:15" ht="33.75" customHeight="1" x14ac:dyDescent="0.3">
      <c r="A112" s="98">
        <v>7</v>
      </c>
      <c r="B112" s="99" t="s">
        <v>208</v>
      </c>
      <c r="C112" s="58" t="s">
        <v>337</v>
      </c>
      <c r="D112" s="58" t="s">
        <v>336</v>
      </c>
      <c r="E112" s="58"/>
      <c r="F112" s="58" t="s">
        <v>207</v>
      </c>
      <c r="G112" s="61" t="s">
        <v>31</v>
      </c>
      <c r="H112" s="59">
        <v>0</v>
      </c>
      <c r="I112" s="59">
        <v>2</v>
      </c>
      <c r="J112" s="59">
        <v>0</v>
      </c>
      <c r="K112" s="59">
        <v>9</v>
      </c>
      <c r="L112" s="62">
        <v>2</v>
      </c>
      <c r="M112" s="63" t="s">
        <v>50</v>
      </c>
      <c r="N112" s="63" t="s">
        <v>288</v>
      </c>
      <c r="O112" s="58" t="s">
        <v>289</v>
      </c>
    </row>
    <row r="113" spans="1:15" ht="33.75" customHeight="1" x14ac:dyDescent="0.3">
      <c r="A113" s="98">
        <v>4</v>
      </c>
      <c r="B113" s="99" t="s">
        <v>290</v>
      </c>
      <c r="C113" s="58" t="s">
        <v>335</v>
      </c>
      <c r="D113" s="58" t="s">
        <v>338</v>
      </c>
      <c r="E113" s="58"/>
      <c r="F113" s="58" t="s">
        <v>136</v>
      </c>
      <c r="G113" s="61" t="s">
        <v>31</v>
      </c>
      <c r="H113" s="59">
        <v>2</v>
      </c>
      <c r="I113" s="59">
        <v>0</v>
      </c>
      <c r="J113" s="59">
        <v>9</v>
      </c>
      <c r="K113" s="59">
        <v>0</v>
      </c>
      <c r="L113" s="62">
        <v>3</v>
      </c>
      <c r="M113" s="63" t="s">
        <v>38</v>
      </c>
      <c r="N113" s="63" t="s">
        <v>288</v>
      </c>
      <c r="O113" s="58" t="s">
        <v>133</v>
      </c>
    </row>
    <row r="114" spans="1:15" ht="33.75" customHeight="1" x14ac:dyDescent="0.3">
      <c r="A114" s="98">
        <v>4</v>
      </c>
      <c r="B114" s="99" t="s">
        <v>291</v>
      </c>
      <c r="C114" s="58" t="s">
        <v>292</v>
      </c>
      <c r="D114" s="58" t="s">
        <v>293</v>
      </c>
      <c r="E114" s="58"/>
      <c r="F114" s="58" t="s">
        <v>136</v>
      </c>
      <c r="G114" s="61" t="s">
        <v>31</v>
      </c>
      <c r="H114" s="59">
        <v>0</v>
      </c>
      <c r="I114" s="59">
        <v>2</v>
      </c>
      <c r="J114" s="59">
        <v>0</v>
      </c>
      <c r="K114" s="59">
        <v>9</v>
      </c>
      <c r="L114" s="62">
        <v>2</v>
      </c>
      <c r="M114" s="63" t="s">
        <v>50</v>
      </c>
      <c r="N114" s="63" t="s">
        <v>288</v>
      </c>
      <c r="O114" s="58" t="s">
        <v>138</v>
      </c>
    </row>
  </sheetData>
  <customSheetViews>
    <customSheetView guid="{62E59BCF-DCB1-4B60-89AE-136AF9AA0C0A}" scale="79" showPageBreaks="1" fitToPage="1" view="pageBreakPreview" topLeftCell="A70">
      <selection activeCell="D108" sqref="D108"/>
      <rowBreaks count="5" manualBreakCount="5">
        <brk id="27" max="16383" man="1"/>
        <brk id="46" max="16383" man="1"/>
        <brk id="66" max="16383" man="1"/>
        <brk id="88" max="14" man="1"/>
        <brk id="109" max="16383" man="1"/>
      </rowBreaks>
      <pageMargins left="0.70866141732283472" right="0.70866141732283472" top="0.74803149606299213" bottom="0.74803149606299213" header="0.51181102362204722" footer="0.51181102362204722"/>
      <pageSetup paperSize="9" scale="66" fitToHeight="0" orientation="landscape" horizontalDpi="300" verticalDpi="300" r:id="rId1"/>
      <headerFooter>
        <oddFooter>&amp;CE = előadás, Gy = gyakorlat, Félévi követelmény: G = gyak.jegy, K = kollokvium, S = szigorlat, MAI = minősített aláÍrás, AI = aláírás
Tantárgy típusa: A = kötelező, B = kötelezően választható, C = szabadon választható</oddFooter>
      </headerFooter>
    </customSheetView>
    <customSheetView guid="{6D3893A4-0C73-42CF-B2C7-ED4D0B77954A}">
      <selection activeCell="B105" sqref="B105"/>
      <pageMargins left="0.70833333333333304" right="0.70833333333333304" top="0.74791666666666701" bottom="0.74791666666666701" header="0.511811023622047" footer="0.51180555555555596"/>
      <pageSetup paperSize="9" scale="65" orientation="landscape" horizontalDpi="300" verticalDpi="300" r:id="rId2"/>
      <headerFooter>
        <oddFooter>&amp;CE = előadás, Gy = gyakorlat, Félévi követelmény: G = gyak.jegy, K = kollokvium, S = szigorlat, MAI = minősített aláÍrás, AI = aláírás
Tantárgy típusa: A = kötelező, B = kötelezően választható, C = szabadon választható</oddFooter>
      </headerFooter>
    </customSheetView>
    <customSheetView guid="{4C000F21-FC83-4E9A-BA11-69AB60672AB3}" showPageBreaks="1">
      <selection activeCell="J108" sqref="J108:K108"/>
      <pageMargins left="0.70833333333333304" right="0.70833333333333304" top="0.74791666666666701" bottom="0.74791666666666701" header="0.511811023622047" footer="0.51180555555555596"/>
      <pageSetup paperSize="9" scale="65" orientation="landscape" horizontalDpi="300" verticalDpi="300" r:id="rId3"/>
      <headerFooter>
        <oddFooter>&amp;CE = előadás, Gy = gyakorlat, Félévi követelmény: G = gyak.jegy, K = kollokvium, S = szigorlat, MAI = minősített aláÍrás, AI = aláírás
Tantárgy típusa: A = kötelező, B = kötelezően választható, C = szabadon választható</oddFooter>
      </headerFooter>
    </customSheetView>
  </customSheetViews>
  <mergeCells count="36">
    <mergeCell ref="A7:A8"/>
    <mergeCell ref="B7:B8"/>
    <mergeCell ref="C7:C8"/>
    <mergeCell ref="D7:D8"/>
    <mergeCell ref="E7:E8"/>
    <mergeCell ref="F7:F8"/>
    <mergeCell ref="G7:G8"/>
    <mergeCell ref="H7:I7"/>
    <mergeCell ref="J7:K7"/>
    <mergeCell ref="L7:L8"/>
    <mergeCell ref="M7:M8"/>
    <mergeCell ref="N7:N8"/>
    <mergeCell ref="O7:O8"/>
    <mergeCell ref="H18:I18"/>
    <mergeCell ref="J18:K18"/>
    <mergeCell ref="H27:I27"/>
    <mergeCell ref="J27:K27"/>
    <mergeCell ref="H36:I36"/>
    <mergeCell ref="J36:K36"/>
    <mergeCell ref="H46:I46"/>
    <mergeCell ref="J46:K46"/>
    <mergeCell ref="A53:D53"/>
    <mergeCell ref="H59:I59"/>
    <mergeCell ref="J59:K59"/>
    <mergeCell ref="H66:I66"/>
    <mergeCell ref="J66:K66"/>
    <mergeCell ref="H73:I73"/>
    <mergeCell ref="J73:K73"/>
    <mergeCell ref="A81:D81"/>
    <mergeCell ref="H88:I88"/>
    <mergeCell ref="J88:K88"/>
    <mergeCell ref="A94:D94"/>
    <mergeCell ref="H101:I101"/>
    <mergeCell ref="J101:K101"/>
    <mergeCell ref="H108:I108"/>
    <mergeCell ref="J108:K108"/>
  </mergeCells>
  <pageMargins left="0.70866141732283472" right="0.70866141732283472" top="0.74803149606299213" bottom="0.74803149606299213" header="0.51181102362204722" footer="0.51181102362204722"/>
  <pageSetup paperSize="9" scale="66" fitToHeight="0" orientation="landscape" horizontalDpi="300" verticalDpi="300" r:id="rId4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5" manualBreakCount="5">
    <brk id="27" max="16383" man="1"/>
    <brk id="46" max="16383" man="1"/>
    <brk id="66" max="16383" man="1"/>
    <brk id="88" max="14" man="1"/>
    <brk id="109" max="16383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5698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Budaházi Erika</dc:creator>
  <dc:description/>
  <cp:lastModifiedBy>k</cp:lastModifiedBy>
  <cp:revision>19</cp:revision>
  <cp:lastPrinted>2024-07-04T13:00:51Z</cp:lastPrinted>
  <dcterms:created xsi:type="dcterms:W3CDTF">2024-05-07T12:04:02Z</dcterms:created>
  <dcterms:modified xsi:type="dcterms:W3CDTF">2024-07-04T13:03:11Z</dcterms:modified>
  <dc:language>en-US</dc:language>
</cp:coreProperties>
</file>