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4_tanterv\Változások_2024_julius\"/>
    </mc:Choice>
  </mc:AlternateContent>
  <bookViews>
    <workbookView xWindow="0" yWindow="0" windowWidth="23040" windowHeight="9192"/>
  </bookViews>
  <sheets>
    <sheet name="4 féléves" sheetId="1" r:id="rId1"/>
  </sheets>
  <definedNames>
    <definedName name="_xlnm._FilterDatabase" localSheetId="0" hidden="1">'4 féléves'!$A$8:$N$42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H41" i="1"/>
  <c r="I38" i="1"/>
  <c r="J38" i="1"/>
  <c r="K38" i="1"/>
  <c r="H38" i="1"/>
  <c r="I29" i="1"/>
  <c r="J29" i="1"/>
  <c r="K29" i="1"/>
  <c r="H29" i="1"/>
  <c r="J18" i="1"/>
  <c r="K18" i="1"/>
  <c r="I18" i="1"/>
  <c r="H18" i="1"/>
  <c r="J39" i="1" l="1"/>
  <c r="J30" i="1" l="1"/>
  <c r="J19" i="1"/>
  <c r="H39" i="1" l="1"/>
  <c r="H42" i="1"/>
  <c r="J42" i="1"/>
  <c r="N4" i="1" s="1"/>
  <c r="H30" i="1"/>
  <c r="H19" i="1"/>
  <c r="M4" i="1" l="1"/>
</calcChain>
</file>

<file path=xl/sharedStrings.xml><?xml version="1.0" encoding="utf-8"?>
<sst xmlns="http://schemas.openxmlformats.org/spreadsheetml/2006/main" count="268" uniqueCount="173">
  <si>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</si>
  <si>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</si>
  <si>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</si>
  <si>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</si>
  <si>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</si>
  <si>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</si>
  <si>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</si>
  <si>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</si>
  <si>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</si>
  <si>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</si>
  <si>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</si>
  <si>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</si>
  <si>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</si>
  <si>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</si>
  <si>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</si>
  <si>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</si>
  <si>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</si>
  <si>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</si>
  <si>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</si>
  <si>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</si>
  <si>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</si>
  <si>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</si>
  <si>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</si>
  <si>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</si>
  <si>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BAI0064</t>
  </si>
  <si>
    <t>Dr. Blahota István</t>
  </si>
  <si>
    <t>MII</t>
  </si>
  <si>
    <t>BAI0065</t>
  </si>
  <si>
    <t>Dr. Dezső Gergely</t>
  </si>
  <si>
    <t>MAI</t>
  </si>
  <si>
    <t>BAI0140</t>
  </si>
  <si>
    <t>Kósa Péter</t>
  </si>
  <si>
    <t>Dr. Szigeti Ferenc János</t>
  </si>
  <si>
    <t>Dr. Kiss Zsolt Péter</t>
  </si>
  <si>
    <t>BAI0143</t>
  </si>
  <si>
    <t>BAI0078</t>
  </si>
  <si>
    <t>BAI0069</t>
  </si>
  <si>
    <t>Dr. Beszeda Imre</t>
  </si>
  <si>
    <t>BAI0072</t>
  </si>
  <si>
    <t>BAI0073</t>
  </si>
  <si>
    <t>BAI0074</t>
  </si>
  <si>
    <t>Dr. Sikolya László</t>
  </si>
  <si>
    <t>BAI0075</t>
  </si>
  <si>
    <t>GTI</t>
  </si>
  <si>
    <t>BAI0079</t>
  </si>
  <si>
    <t>BAI0080</t>
  </si>
  <si>
    <t>Dr. Ferenczi István</t>
  </si>
  <si>
    <t>BAI0081</t>
  </si>
  <si>
    <t>BAI0084</t>
  </si>
  <si>
    <t>Kósáné dr. Bilanics Ágnes</t>
  </si>
  <si>
    <t>BAI0060</t>
  </si>
  <si>
    <t>Műszaki-mérnöki szaknyelv alapjai (angol-német)</t>
  </si>
  <si>
    <t>Basic Technical (English, German)</t>
  </si>
  <si>
    <t>AMB1102, BAI0065</t>
  </si>
  <si>
    <t>Műszaki informatika (angol)</t>
  </si>
  <si>
    <t>AIB1001, BAI0068</t>
  </si>
  <si>
    <t>BAI0144</t>
  </si>
  <si>
    <t>AMB1305, BAI0079</t>
  </si>
  <si>
    <t>Dr. Kovács Zoltán</t>
  </si>
  <si>
    <t>Specializáció(k)/Szakirány(ok): Műszaki, gépészeti és közlekedési</t>
  </si>
  <si>
    <t>FMU1101</t>
  </si>
  <si>
    <t>Anyagismeret és gyártástechnológia I.</t>
  </si>
  <si>
    <t>Knowledge of Materials and Production Technology I</t>
  </si>
  <si>
    <r>
      <t>Dr. Szigeti Ferenc</t>
    </r>
    <r>
      <rPr>
        <sz val="9"/>
        <rFont val="Arial"/>
        <family val="2"/>
        <charset val="238"/>
      </rPr>
      <t xml:space="preserve"> János</t>
    </r>
  </si>
  <si>
    <t>BAI0088, BAI0090</t>
  </si>
  <si>
    <t>FMU1102</t>
  </si>
  <si>
    <t>Fizika</t>
  </si>
  <si>
    <t>Physics</t>
  </si>
  <si>
    <t>FAI5004</t>
  </si>
  <si>
    <t>Idegen nyelvi alapszintű ismeretek (angol-német-francia)</t>
  </si>
  <si>
    <t>Basic Foreign Language Skills (English, German, French)</t>
  </si>
  <si>
    <t>FKF1104</t>
  </si>
  <si>
    <t>FAI5001</t>
  </si>
  <si>
    <t>Kommunikációs ismeretek</t>
  </si>
  <si>
    <t>Basics of Communication</t>
  </si>
  <si>
    <t xml:space="preserve">Barabásné dr. Kárpáti Dóra </t>
  </si>
  <si>
    <t>FKF1101</t>
  </si>
  <si>
    <t>FMU1103</t>
  </si>
  <si>
    <t>Matematika</t>
  </si>
  <si>
    <t>Mathematics</t>
  </si>
  <si>
    <t>FMU1104</t>
  </si>
  <si>
    <t>Mechanika</t>
  </si>
  <si>
    <t>Mechanics</t>
  </si>
  <si>
    <t>FAI5002</t>
  </si>
  <si>
    <t>Szakmai és pénzügyi információfeldolgozási alapismeretek</t>
  </si>
  <si>
    <t>Basics of Professional and Financial Information Processing</t>
  </si>
  <si>
    <t>Makszim Györgyné dr. Nagy Tímea</t>
  </si>
  <si>
    <t xml:space="preserve">GTI </t>
  </si>
  <si>
    <t>FKF1102</t>
  </si>
  <si>
    <t>FMU1201</t>
  </si>
  <si>
    <t>Anyagismeret és gyártástechnológia II.</t>
  </si>
  <si>
    <t>Knowledge of Materials and Production Technology II</t>
  </si>
  <si>
    <r>
      <t xml:space="preserve">Dr. Szigeti </t>
    </r>
    <r>
      <rPr>
        <sz val="9"/>
        <rFont val="Arial"/>
        <family val="2"/>
        <charset val="238"/>
      </rPr>
      <t>Ferenc János</t>
    </r>
  </si>
  <si>
    <t>BAI0091, BAI0092</t>
  </si>
  <si>
    <t>FMU1202</t>
  </si>
  <si>
    <t>Gépészeti alapismeretek</t>
  </si>
  <si>
    <t>Basics of Engineering Knowledge</t>
  </si>
  <si>
    <t>FMU1203</t>
  </si>
  <si>
    <t>Hőtan</t>
  </si>
  <si>
    <t>Thermodynamics</t>
  </si>
  <si>
    <t>FMU1204</t>
  </si>
  <si>
    <t>Járműrendszerek</t>
  </si>
  <si>
    <t>Vehicle Systems</t>
  </si>
  <si>
    <t>BKM1201</t>
  </si>
  <si>
    <t>Munkaerőpiaci ismeretek</t>
  </si>
  <si>
    <t>Basics of Labour Markets </t>
  </si>
  <si>
    <t>FKF1203</t>
  </si>
  <si>
    <t>FMU1205</t>
  </si>
  <si>
    <t>Műszaki dokumentációk</t>
  </si>
  <si>
    <t>Technical Documentations</t>
  </si>
  <si>
    <t>FMU1206</t>
  </si>
  <si>
    <t>Műszaki mérések</t>
  </si>
  <si>
    <t>Technical Measurements</t>
  </si>
  <si>
    <t>BGM1201</t>
  </si>
  <si>
    <t>FMU1207</t>
  </si>
  <si>
    <t>Szállítástechnika</t>
  </si>
  <si>
    <t>Transport Technologies</t>
  </si>
  <si>
    <t>BKM1203</t>
  </si>
  <si>
    <t>FMU1208</t>
  </si>
  <si>
    <t>Számítógépes alkalmazások</t>
  </si>
  <si>
    <t>Computer Applications</t>
  </si>
  <si>
    <t>FMU1301</t>
  </si>
  <si>
    <t>Automatika</t>
  </si>
  <si>
    <t>Automation</t>
  </si>
  <si>
    <t>Ferenczi Ildikó</t>
  </si>
  <si>
    <t>FMU1302</t>
  </si>
  <si>
    <t>Gépelemek</t>
  </si>
  <si>
    <t xml:space="preserve">Machine Parts </t>
  </si>
  <si>
    <t>FMU1205 FMU1104</t>
  </si>
  <si>
    <t>FMU1303</t>
  </si>
  <si>
    <t>Gépszerkezetek</t>
  </si>
  <si>
    <t>Machine Structures</t>
  </si>
  <si>
    <t>BGM1103</t>
  </si>
  <si>
    <t>FMU1304</t>
  </si>
  <si>
    <t>Minőségbiztosítás alapjai</t>
  </si>
  <si>
    <t>Basics of Quality</t>
  </si>
  <si>
    <t>FMU1305</t>
  </si>
  <si>
    <t>Munkavédelem</t>
  </si>
  <si>
    <t>Labour safety</t>
  </si>
  <si>
    <t>FMU1306</t>
  </si>
  <si>
    <t>Szerszámgépek, CNC-k programozása</t>
  </si>
  <si>
    <t>Mashine Tools and CNC Programming</t>
  </si>
  <si>
    <t>Százvai Attila</t>
  </si>
  <si>
    <t>FMU1307</t>
  </si>
  <si>
    <t>Villamos alapismeretek és elektronika</t>
  </si>
  <si>
    <t>Basics of Electrical Knowledge and Electronics</t>
  </si>
  <si>
    <t>FMU1401</t>
  </si>
  <si>
    <t>Összefüggő szakmai gyakorlat</t>
  </si>
  <si>
    <t>Practice</t>
  </si>
  <si>
    <t>BGM1101, BGM1203, BGM2103, BAI0152</t>
  </si>
  <si>
    <t>Mechanika (angol)</t>
  </si>
  <si>
    <t>Szakfelelős/Programme coordinator: Dr. Ferenczi István</t>
  </si>
  <si>
    <t>Szak megnevezése: Műszaki felsőoktatási szakképzési szak</t>
  </si>
  <si>
    <t>Name of the programme: Engineer Assistant</t>
  </si>
  <si>
    <t>NYI</t>
  </si>
  <si>
    <t>Gépelemek I.  (angol)</t>
  </si>
  <si>
    <t>FK3</t>
  </si>
  <si>
    <t>Matematika alapozó</t>
  </si>
  <si>
    <t>Basis of Mathematics</t>
  </si>
  <si>
    <t>AI</t>
  </si>
  <si>
    <t>FK4</t>
  </si>
  <si>
    <t>Fizika alapozó</t>
  </si>
  <si>
    <t>Basis of Phisycs</t>
  </si>
  <si>
    <t>FAI5005</t>
  </si>
  <si>
    <t>Dr. Gáti Balázs</t>
  </si>
  <si>
    <t>Sipos Lívia Gizella</t>
  </si>
  <si>
    <t>Dr. Antal Tamás</t>
  </si>
  <si>
    <t>Nagy János</t>
  </si>
  <si>
    <t>Konczné Nagy Zsuzsanna Julianna</t>
  </si>
  <si>
    <t>Dr. Szilágyi Dénes</t>
  </si>
  <si>
    <t>Mechanics (English)</t>
  </si>
  <si>
    <t>Engineering Informatics (English)</t>
  </si>
  <si>
    <t>Machine Parts (English)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</si>
</sst>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CBEAC0"/>
        <bgColor rgb="FFD9D9D9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9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8" borderId="15" xfId="0" applyFont="1" applyFill="1" applyBorder="1" applyAlignment="1">
      <alignment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0" xfId="0" applyFont="1" applyBorder="1"/>
    <xf numFmtId="0" fontId="4" fillId="0" borderId="16" xfId="0" applyFont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1" fontId="12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153034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13" zoomScale="80" zoomScaleNormal="80" zoomScaleSheetLayoutView="80" workbookViewId="0">
      <selection activeCell="D48" sqref="D48"/>
    </sheetView>
  </sheetViews>
  <sheetFormatPr defaultRowHeight="14.4" x14ac:dyDescent="0.3"/>
  <cols>
    <col min="1" max="1" width="9" style="10" customWidth="1"/>
    <col min="2" max="2" width="12.44140625" style="3" customWidth="1"/>
    <col min="3" max="3" width="36.33203125" style="9" customWidth="1"/>
    <col min="4" max="4" width="33.44140625" style="3" customWidth="1"/>
    <col min="5" max="5" width="12" style="3" customWidth="1"/>
    <col min="6" max="6" width="31.5546875" style="3" customWidth="1"/>
    <col min="7" max="7" width="11.44140625" style="3" customWidth="1"/>
    <col min="8" max="8" width="8.88671875" style="10" customWidth="1"/>
    <col min="9" max="9" width="9.44140625" style="10" customWidth="1"/>
    <col min="10" max="10" width="13.109375" style="10" customWidth="1"/>
    <col min="11" max="11" width="7" style="11" customWidth="1"/>
    <col min="12" max="12" width="11" style="12" customWidth="1"/>
    <col min="13" max="13" width="9.44140625" style="12" customWidth="1"/>
    <col min="14" max="14" width="16" style="3" customWidth="1"/>
    <col min="15" max="15" width="8.88671875" style="60"/>
  </cols>
  <sheetData>
    <row r="1" spans="1:15" x14ac:dyDescent="0.3">
      <c r="B1" s="1"/>
      <c r="C1" s="26"/>
      <c r="D1" s="77" t="s">
        <v>152</v>
      </c>
      <c r="E1" s="77"/>
      <c r="F1" s="77"/>
      <c r="G1" s="1"/>
      <c r="H1" s="4"/>
      <c r="I1" s="51" t="s">
        <v>151</v>
      </c>
      <c r="K1" s="5"/>
      <c r="M1" s="2"/>
      <c r="N1" s="6"/>
    </row>
    <row r="2" spans="1:15" ht="15.6" customHeight="1" x14ac:dyDescent="0.3">
      <c r="B2" s="1"/>
      <c r="C2" s="43"/>
      <c r="D2" s="76" t="s">
        <v>153</v>
      </c>
      <c r="E2" s="76"/>
      <c r="F2" s="76"/>
      <c r="G2" s="1"/>
      <c r="H2" s="4"/>
      <c r="I2" s="4"/>
      <c r="J2" s="4"/>
      <c r="K2" s="5"/>
      <c r="L2" s="19"/>
      <c r="M2" s="2"/>
      <c r="N2" s="6"/>
    </row>
    <row r="3" spans="1:15" x14ac:dyDescent="0.3">
      <c r="B3" s="1"/>
      <c r="C3" s="25"/>
      <c r="D3" s="22" t="s">
        <v>59</v>
      </c>
      <c r="E3" s="22"/>
      <c r="F3" s="22"/>
      <c r="G3" s="1"/>
      <c r="H3" s="4"/>
      <c r="I3" s="4"/>
      <c r="J3" s="4"/>
      <c r="L3" s="2"/>
      <c r="M3" s="2"/>
      <c r="N3" s="6"/>
    </row>
    <row r="4" spans="1:15" ht="15.6" customHeight="1" x14ac:dyDescent="0.3">
      <c r="B4" s="1"/>
      <c r="C4" s="27"/>
      <c r="D4" s="67" t="s">
        <v>23</v>
      </c>
      <c r="E4" s="22"/>
      <c r="F4" s="22"/>
      <c r="G4" s="1"/>
      <c r="H4" s="4"/>
      <c r="I4" s="24" t="s">
        <v>17</v>
      </c>
      <c r="L4" s="24"/>
      <c r="M4" s="23">
        <f>SUM(H19+H30+H39+H42)</f>
        <v>966</v>
      </c>
      <c r="N4" s="23">
        <f>SUM(J19+J30+J39+J42)</f>
        <v>560</v>
      </c>
    </row>
    <row r="5" spans="1:15" x14ac:dyDescent="0.3">
      <c r="B5" s="1"/>
      <c r="C5" s="25"/>
      <c r="G5" s="1"/>
      <c r="H5" s="4"/>
      <c r="I5" s="4"/>
      <c r="J5" s="4"/>
      <c r="L5" s="4"/>
      <c r="M5" s="11"/>
      <c r="N5" s="6"/>
    </row>
    <row r="6" spans="1:15" ht="15" customHeight="1" x14ac:dyDescent="0.3">
      <c r="A6" s="7" t="s">
        <v>18</v>
      </c>
      <c r="B6" s="8"/>
      <c r="D6" s="8"/>
      <c r="E6" s="8"/>
      <c r="J6" s="20"/>
      <c r="K6" s="8"/>
      <c r="L6" s="3"/>
      <c r="M6" s="8"/>
    </row>
    <row r="7" spans="1:15" ht="65.25" customHeight="1" x14ac:dyDescent="0.3">
      <c r="A7" s="89" t="s">
        <v>19</v>
      </c>
      <c r="B7" s="82" t="s">
        <v>14</v>
      </c>
      <c r="C7" s="82" t="s">
        <v>13</v>
      </c>
      <c r="D7" s="82" t="s">
        <v>11</v>
      </c>
      <c r="E7" s="82" t="s">
        <v>5</v>
      </c>
      <c r="F7" s="82" t="s">
        <v>12</v>
      </c>
      <c r="G7" s="82" t="s">
        <v>6</v>
      </c>
      <c r="H7" s="85" t="s">
        <v>7</v>
      </c>
      <c r="I7" s="86"/>
      <c r="J7" s="87" t="s">
        <v>15</v>
      </c>
      <c r="K7" s="87" t="s">
        <v>8</v>
      </c>
      <c r="L7" s="82" t="s">
        <v>9</v>
      </c>
      <c r="M7" s="82" t="s">
        <v>10</v>
      </c>
      <c r="N7" s="80" t="s">
        <v>16</v>
      </c>
    </row>
    <row r="8" spans="1:15" ht="37.5" customHeight="1" x14ac:dyDescent="0.3">
      <c r="A8" s="90"/>
      <c r="B8" s="84"/>
      <c r="C8" s="84"/>
      <c r="D8" s="83"/>
      <c r="E8" s="84"/>
      <c r="F8" s="83"/>
      <c r="G8" s="84"/>
      <c r="H8" s="21" t="s">
        <v>20</v>
      </c>
      <c r="I8" s="44" t="s">
        <v>21</v>
      </c>
      <c r="J8" s="88"/>
      <c r="K8" s="88"/>
      <c r="L8" s="84"/>
      <c r="M8" s="84"/>
      <c r="N8" s="81"/>
    </row>
    <row r="9" spans="1:15" ht="22.8" x14ac:dyDescent="0.3">
      <c r="A9" s="52">
        <v>1</v>
      </c>
      <c r="B9" s="45" t="s">
        <v>60</v>
      </c>
      <c r="C9" s="45" t="s">
        <v>61</v>
      </c>
      <c r="D9" s="45" t="s">
        <v>62</v>
      </c>
      <c r="E9" s="45"/>
      <c r="F9" s="45" t="s">
        <v>63</v>
      </c>
      <c r="G9" s="46" t="s">
        <v>29</v>
      </c>
      <c r="H9" s="46">
        <v>2</v>
      </c>
      <c r="I9" s="46">
        <v>2</v>
      </c>
      <c r="J9" s="45"/>
      <c r="K9" s="46">
        <v>5</v>
      </c>
      <c r="L9" s="46" t="s">
        <v>3</v>
      </c>
      <c r="M9" s="46" t="s">
        <v>1</v>
      </c>
      <c r="N9" s="61" t="s">
        <v>64</v>
      </c>
      <c r="O9" s="66"/>
    </row>
    <row r="10" spans="1:15" ht="15" customHeight="1" x14ac:dyDescent="0.3">
      <c r="A10" s="52">
        <v>1</v>
      </c>
      <c r="B10" s="45" t="s">
        <v>65</v>
      </c>
      <c r="C10" s="45" t="s">
        <v>66</v>
      </c>
      <c r="D10" s="45" t="s">
        <v>67</v>
      </c>
      <c r="E10" s="45"/>
      <c r="F10" s="45" t="s">
        <v>37</v>
      </c>
      <c r="G10" s="46" t="s">
        <v>29</v>
      </c>
      <c r="H10" s="46">
        <v>1</v>
      </c>
      <c r="I10" s="46">
        <v>2</v>
      </c>
      <c r="J10" s="45"/>
      <c r="K10" s="46">
        <v>4</v>
      </c>
      <c r="L10" s="46" t="s">
        <v>0</v>
      </c>
      <c r="M10" s="46" t="s">
        <v>1</v>
      </c>
      <c r="N10" s="61" t="s">
        <v>36</v>
      </c>
      <c r="O10" s="66"/>
    </row>
    <row r="11" spans="1:15" ht="22.8" x14ac:dyDescent="0.3">
      <c r="A11" s="52">
        <v>1</v>
      </c>
      <c r="B11" s="45" t="s">
        <v>68</v>
      </c>
      <c r="C11" s="45" t="s">
        <v>69</v>
      </c>
      <c r="D11" s="45" t="s">
        <v>70</v>
      </c>
      <c r="E11" s="45"/>
      <c r="F11" s="45" t="s">
        <v>168</v>
      </c>
      <c r="G11" s="46" t="s">
        <v>154</v>
      </c>
      <c r="H11" s="46">
        <v>0</v>
      </c>
      <c r="I11" s="46">
        <v>2</v>
      </c>
      <c r="J11" s="45"/>
      <c r="K11" s="46">
        <v>3</v>
      </c>
      <c r="L11" s="46" t="s">
        <v>3</v>
      </c>
      <c r="M11" s="46" t="s">
        <v>1</v>
      </c>
      <c r="N11" s="61" t="s">
        <v>71</v>
      </c>
      <c r="O11" s="66"/>
    </row>
    <row r="12" spans="1:15" x14ac:dyDescent="0.3">
      <c r="A12" s="52">
        <v>1</v>
      </c>
      <c r="B12" s="45" t="s">
        <v>72</v>
      </c>
      <c r="C12" s="45" t="s">
        <v>73</v>
      </c>
      <c r="D12" s="45" t="s">
        <v>74</v>
      </c>
      <c r="E12" s="45"/>
      <c r="F12" s="45" t="s">
        <v>75</v>
      </c>
      <c r="G12" s="46" t="s">
        <v>43</v>
      </c>
      <c r="H12" s="46">
        <v>1</v>
      </c>
      <c r="I12" s="46">
        <v>1</v>
      </c>
      <c r="J12" s="45"/>
      <c r="K12" s="46">
        <v>3</v>
      </c>
      <c r="L12" s="46" t="s">
        <v>0</v>
      </c>
      <c r="M12" s="46" t="s">
        <v>1</v>
      </c>
      <c r="N12" s="61" t="s">
        <v>76</v>
      </c>
      <c r="O12" s="66"/>
    </row>
    <row r="13" spans="1:15" x14ac:dyDescent="0.3">
      <c r="A13" s="52">
        <v>1</v>
      </c>
      <c r="B13" s="45" t="s">
        <v>77</v>
      </c>
      <c r="C13" s="45" t="s">
        <v>78</v>
      </c>
      <c r="D13" s="45" t="s">
        <v>79</v>
      </c>
      <c r="E13" s="45"/>
      <c r="F13" s="45" t="s">
        <v>25</v>
      </c>
      <c r="G13" s="46" t="s">
        <v>26</v>
      </c>
      <c r="H13" s="46">
        <v>2</v>
      </c>
      <c r="I13" s="46">
        <v>2</v>
      </c>
      <c r="J13" s="45"/>
      <c r="K13" s="46">
        <v>6</v>
      </c>
      <c r="L13" s="46" t="s">
        <v>0</v>
      </c>
      <c r="M13" s="46" t="s">
        <v>1</v>
      </c>
      <c r="N13" s="61" t="s">
        <v>24</v>
      </c>
      <c r="O13" s="66"/>
    </row>
    <row r="14" spans="1:15" x14ac:dyDescent="0.3">
      <c r="A14" s="52">
        <v>1</v>
      </c>
      <c r="B14" s="45" t="s">
        <v>80</v>
      </c>
      <c r="C14" s="45" t="s">
        <v>81</v>
      </c>
      <c r="D14" s="45" t="s">
        <v>82</v>
      </c>
      <c r="E14" s="45"/>
      <c r="F14" s="45" t="s">
        <v>28</v>
      </c>
      <c r="G14" s="46" t="s">
        <v>29</v>
      </c>
      <c r="H14" s="46">
        <v>2</v>
      </c>
      <c r="I14" s="46">
        <v>2</v>
      </c>
      <c r="J14" s="45"/>
      <c r="K14" s="46">
        <v>6</v>
      </c>
      <c r="L14" s="46" t="s">
        <v>0</v>
      </c>
      <c r="M14" s="46" t="s">
        <v>1</v>
      </c>
      <c r="N14" s="61" t="s">
        <v>27</v>
      </c>
      <c r="O14" s="66"/>
    </row>
    <row r="15" spans="1:15" ht="22.8" x14ac:dyDescent="0.3">
      <c r="A15" s="52">
        <v>1</v>
      </c>
      <c r="B15" s="45" t="s">
        <v>83</v>
      </c>
      <c r="C15" s="45" t="s">
        <v>84</v>
      </c>
      <c r="D15" s="45" t="s">
        <v>85</v>
      </c>
      <c r="E15" s="45"/>
      <c r="F15" s="45" t="s">
        <v>86</v>
      </c>
      <c r="G15" s="46" t="s">
        <v>87</v>
      </c>
      <c r="H15" s="46">
        <v>0</v>
      </c>
      <c r="I15" s="46">
        <v>2</v>
      </c>
      <c r="J15" s="45"/>
      <c r="K15" s="46">
        <v>3</v>
      </c>
      <c r="L15" s="46" t="s">
        <v>3</v>
      </c>
      <c r="M15" s="46" t="s">
        <v>1</v>
      </c>
      <c r="N15" s="61" t="s">
        <v>88</v>
      </c>
      <c r="O15" s="66"/>
    </row>
    <row r="16" spans="1:15" x14ac:dyDescent="0.3">
      <c r="A16" s="68">
        <v>1</v>
      </c>
      <c r="B16" s="69" t="s">
        <v>156</v>
      </c>
      <c r="C16" s="70" t="s">
        <v>157</v>
      </c>
      <c r="D16" s="71" t="s">
        <v>158</v>
      </c>
      <c r="E16" s="71"/>
      <c r="F16" s="71" t="s">
        <v>37</v>
      </c>
      <c r="G16" s="72" t="s">
        <v>29</v>
      </c>
      <c r="H16" s="73">
        <v>0</v>
      </c>
      <c r="I16" s="73">
        <v>2</v>
      </c>
      <c r="J16" s="74"/>
      <c r="K16" s="74">
        <v>0</v>
      </c>
      <c r="L16" s="72" t="s">
        <v>159</v>
      </c>
      <c r="M16" s="75" t="s">
        <v>1</v>
      </c>
      <c r="N16" s="72"/>
      <c r="O16" s="66"/>
    </row>
    <row r="17" spans="1:15" x14ac:dyDescent="0.3">
      <c r="A17" s="68">
        <v>1</v>
      </c>
      <c r="B17" s="69" t="s">
        <v>160</v>
      </c>
      <c r="C17" s="70" t="s">
        <v>161</v>
      </c>
      <c r="D17" s="71" t="s">
        <v>162</v>
      </c>
      <c r="E17" s="71"/>
      <c r="F17" s="71" t="s">
        <v>37</v>
      </c>
      <c r="G17" s="72" t="s">
        <v>29</v>
      </c>
      <c r="H17" s="73">
        <v>0</v>
      </c>
      <c r="I17" s="73">
        <v>2</v>
      </c>
      <c r="J17" s="74"/>
      <c r="K17" s="74">
        <v>0</v>
      </c>
      <c r="L17" s="72" t="s">
        <v>159</v>
      </c>
      <c r="M17" s="75" t="s">
        <v>1</v>
      </c>
      <c r="N17" s="72"/>
      <c r="O17" s="66"/>
    </row>
    <row r="18" spans="1:15" x14ac:dyDescent="0.3">
      <c r="A18" s="53"/>
      <c r="B18" s="28"/>
      <c r="C18" s="28"/>
      <c r="D18" s="28"/>
      <c r="E18" s="28"/>
      <c r="F18" s="28"/>
      <c r="G18" s="28"/>
      <c r="H18" s="29">
        <f>SUM(H9:H15)</f>
        <v>8</v>
      </c>
      <c r="I18" s="29">
        <f>SUM(I9:I15)</f>
        <v>13</v>
      </c>
      <c r="J18" s="29">
        <f>SUM(J9:J15)</f>
        <v>0</v>
      </c>
      <c r="K18" s="29">
        <f>SUM(K9:K15)</f>
        <v>30</v>
      </c>
      <c r="L18" s="31"/>
      <c r="M18" s="31"/>
      <c r="N18" s="62"/>
      <c r="O18" s="66"/>
    </row>
    <row r="19" spans="1:15" ht="24" x14ac:dyDescent="0.3">
      <c r="A19" s="53"/>
      <c r="B19" s="28"/>
      <c r="C19" s="28"/>
      <c r="D19" s="28"/>
      <c r="E19" s="28"/>
      <c r="F19" s="28"/>
      <c r="G19" s="58" t="s">
        <v>4</v>
      </c>
      <c r="H19" s="78">
        <f>SUM(H18:I18)*14</f>
        <v>294</v>
      </c>
      <c r="I19" s="79"/>
      <c r="J19" s="32">
        <f>SUM(J18)</f>
        <v>0</v>
      </c>
      <c r="K19" s="30"/>
      <c r="L19" s="31"/>
      <c r="M19" s="31"/>
      <c r="N19" s="62"/>
      <c r="O19" s="66"/>
    </row>
    <row r="20" spans="1:15" ht="22.8" x14ac:dyDescent="0.3">
      <c r="A20" s="54">
        <v>2</v>
      </c>
      <c r="B20" s="47" t="s">
        <v>89</v>
      </c>
      <c r="C20" s="47" t="s">
        <v>90</v>
      </c>
      <c r="D20" s="47" t="s">
        <v>91</v>
      </c>
      <c r="E20" s="47" t="s">
        <v>60</v>
      </c>
      <c r="F20" s="47" t="s">
        <v>92</v>
      </c>
      <c r="G20" s="48" t="s">
        <v>29</v>
      </c>
      <c r="H20" s="48">
        <v>2</v>
      </c>
      <c r="I20" s="48">
        <v>2</v>
      </c>
      <c r="J20" s="47"/>
      <c r="K20" s="48">
        <v>5</v>
      </c>
      <c r="L20" s="48" t="s">
        <v>0</v>
      </c>
      <c r="M20" s="48" t="s">
        <v>1</v>
      </c>
      <c r="N20" s="63" t="s">
        <v>93</v>
      </c>
      <c r="O20" s="66"/>
    </row>
    <row r="21" spans="1:15" x14ac:dyDescent="0.3">
      <c r="A21" s="54">
        <v>2</v>
      </c>
      <c r="B21" s="47" t="s">
        <v>94</v>
      </c>
      <c r="C21" s="47" t="s">
        <v>95</v>
      </c>
      <c r="D21" s="47" t="s">
        <v>96</v>
      </c>
      <c r="E21" s="47" t="s">
        <v>65</v>
      </c>
      <c r="F21" s="47" t="s">
        <v>41</v>
      </c>
      <c r="G21" s="48" t="s">
        <v>29</v>
      </c>
      <c r="H21" s="48">
        <v>1</v>
      </c>
      <c r="I21" s="48">
        <v>2</v>
      </c>
      <c r="J21" s="47"/>
      <c r="K21" s="48">
        <v>4</v>
      </c>
      <c r="L21" s="48" t="s">
        <v>0</v>
      </c>
      <c r="M21" s="48" t="s">
        <v>1</v>
      </c>
      <c r="N21" s="63" t="s">
        <v>40</v>
      </c>
      <c r="O21" s="66"/>
    </row>
    <row r="22" spans="1:15" x14ac:dyDescent="0.3">
      <c r="A22" s="54">
        <v>2</v>
      </c>
      <c r="B22" s="47" t="s">
        <v>97</v>
      </c>
      <c r="C22" s="47" t="s">
        <v>98</v>
      </c>
      <c r="D22" s="47" t="s">
        <v>99</v>
      </c>
      <c r="E22" s="47" t="s">
        <v>65</v>
      </c>
      <c r="F22" s="47" t="s">
        <v>166</v>
      </c>
      <c r="G22" s="48" t="s">
        <v>29</v>
      </c>
      <c r="H22" s="48">
        <v>2</v>
      </c>
      <c r="I22" s="48">
        <v>1</v>
      </c>
      <c r="J22" s="47"/>
      <c r="K22" s="48">
        <v>3</v>
      </c>
      <c r="L22" s="48" t="s">
        <v>3</v>
      </c>
      <c r="M22" s="48" t="s">
        <v>1</v>
      </c>
      <c r="N22" s="63" t="s">
        <v>39</v>
      </c>
      <c r="O22" s="66"/>
    </row>
    <row r="23" spans="1:15" x14ac:dyDescent="0.3">
      <c r="A23" s="54">
        <v>2</v>
      </c>
      <c r="B23" s="47" t="s">
        <v>100</v>
      </c>
      <c r="C23" s="47" t="s">
        <v>101</v>
      </c>
      <c r="D23" s="47" t="s">
        <v>102</v>
      </c>
      <c r="E23" s="47"/>
      <c r="F23" s="47" t="s">
        <v>164</v>
      </c>
      <c r="G23" s="48" t="s">
        <v>29</v>
      </c>
      <c r="H23" s="48">
        <v>2</v>
      </c>
      <c r="I23" s="48">
        <v>1</v>
      </c>
      <c r="J23" s="47"/>
      <c r="K23" s="48">
        <v>4</v>
      </c>
      <c r="L23" s="48" t="s">
        <v>3</v>
      </c>
      <c r="M23" s="48"/>
      <c r="N23" s="63" t="s">
        <v>103</v>
      </c>
      <c r="O23" s="66"/>
    </row>
    <row r="24" spans="1:15" x14ac:dyDescent="0.3">
      <c r="A24" s="54">
        <v>2</v>
      </c>
      <c r="B24" s="47" t="s">
        <v>163</v>
      </c>
      <c r="C24" s="47" t="s">
        <v>104</v>
      </c>
      <c r="D24" s="47" t="s">
        <v>105</v>
      </c>
      <c r="E24" s="47"/>
      <c r="F24" s="47" t="s">
        <v>49</v>
      </c>
      <c r="G24" s="48" t="s">
        <v>43</v>
      </c>
      <c r="H24" s="48">
        <v>0</v>
      </c>
      <c r="I24" s="48">
        <v>2</v>
      </c>
      <c r="J24" s="47"/>
      <c r="K24" s="48">
        <v>3</v>
      </c>
      <c r="L24" s="48" t="s">
        <v>3</v>
      </c>
      <c r="M24" s="48" t="s">
        <v>1</v>
      </c>
      <c r="N24" s="63" t="s">
        <v>106</v>
      </c>
      <c r="O24" s="66"/>
    </row>
    <row r="25" spans="1:15" x14ac:dyDescent="0.3">
      <c r="A25" s="54">
        <v>2</v>
      </c>
      <c r="B25" s="47" t="s">
        <v>107</v>
      </c>
      <c r="C25" s="47" t="s">
        <v>108</v>
      </c>
      <c r="D25" s="47" t="s">
        <v>109</v>
      </c>
      <c r="E25" s="47"/>
      <c r="F25" s="47" t="s">
        <v>31</v>
      </c>
      <c r="G25" s="48" t="s">
        <v>29</v>
      </c>
      <c r="H25" s="48">
        <v>1</v>
      </c>
      <c r="I25" s="48">
        <v>2</v>
      </c>
      <c r="J25" s="47"/>
      <c r="K25" s="48">
        <v>3</v>
      </c>
      <c r="L25" s="48" t="s">
        <v>3</v>
      </c>
      <c r="M25" s="48" t="s">
        <v>1</v>
      </c>
      <c r="N25" s="63" t="s">
        <v>38</v>
      </c>
      <c r="O25" s="66"/>
    </row>
    <row r="26" spans="1:15" x14ac:dyDescent="0.3">
      <c r="A26" s="54">
        <v>2</v>
      </c>
      <c r="B26" s="47" t="s">
        <v>110</v>
      </c>
      <c r="C26" s="47" t="s">
        <v>111</v>
      </c>
      <c r="D26" s="47" t="s">
        <v>112</v>
      </c>
      <c r="E26" s="47"/>
      <c r="F26" s="47" t="s">
        <v>41</v>
      </c>
      <c r="G26" s="48" t="s">
        <v>29</v>
      </c>
      <c r="H26" s="48">
        <v>1</v>
      </c>
      <c r="I26" s="48">
        <v>2</v>
      </c>
      <c r="J26" s="47"/>
      <c r="K26" s="48">
        <v>3</v>
      </c>
      <c r="L26" s="48" t="s">
        <v>3</v>
      </c>
      <c r="M26" s="48" t="s">
        <v>1</v>
      </c>
      <c r="N26" s="63" t="s">
        <v>113</v>
      </c>
      <c r="O26" s="66"/>
    </row>
    <row r="27" spans="1:15" x14ac:dyDescent="0.3">
      <c r="A27" s="54">
        <v>2</v>
      </c>
      <c r="B27" s="47" t="s">
        <v>114</v>
      </c>
      <c r="C27" s="47" t="s">
        <v>115</v>
      </c>
      <c r="D27" s="47" t="s">
        <v>116</v>
      </c>
      <c r="E27" s="47"/>
      <c r="F27" s="47" t="s">
        <v>58</v>
      </c>
      <c r="G27" s="48" t="s">
        <v>29</v>
      </c>
      <c r="H27" s="48">
        <v>2</v>
      </c>
      <c r="I27" s="48">
        <v>1</v>
      </c>
      <c r="J27" s="47"/>
      <c r="K27" s="48">
        <v>3</v>
      </c>
      <c r="L27" s="48" t="s">
        <v>3</v>
      </c>
      <c r="M27" s="48" t="s">
        <v>1</v>
      </c>
      <c r="N27" s="63" t="s">
        <v>117</v>
      </c>
      <c r="O27" s="66"/>
    </row>
    <row r="28" spans="1:15" x14ac:dyDescent="0.3">
      <c r="A28" s="54">
        <v>2</v>
      </c>
      <c r="B28" s="47" t="s">
        <v>118</v>
      </c>
      <c r="C28" s="47" t="s">
        <v>119</v>
      </c>
      <c r="D28" s="47" t="s">
        <v>120</v>
      </c>
      <c r="E28" s="47"/>
      <c r="F28" s="47" t="s">
        <v>31</v>
      </c>
      <c r="G28" s="48" t="s">
        <v>29</v>
      </c>
      <c r="H28" s="48">
        <v>0</v>
      </c>
      <c r="I28" s="48">
        <v>2</v>
      </c>
      <c r="J28" s="47"/>
      <c r="K28" s="48">
        <v>3</v>
      </c>
      <c r="L28" s="48" t="s">
        <v>3</v>
      </c>
      <c r="M28" s="48" t="s">
        <v>1</v>
      </c>
      <c r="N28" s="63" t="s">
        <v>42</v>
      </c>
      <c r="O28" s="66"/>
    </row>
    <row r="29" spans="1:15" x14ac:dyDescent="0.3">
      <c r="A29" s="53"/>
      <c r="B29" s="28"/>
      <c r="C29" s="28"/>
      <c r="D29" s="28"/>
      <c r="E29" s="28"/>
      <c r="F29" s="28"/>
      <c r="G29" s="28"/>
      <c r="H29" s="29">
        <f>SUM(H20:H28)</f>
        <v>11</v>
      </c>
      <c r="I29" s="29">
        <f t="shared" ref="I29:K29" si="0">SUM(I20:I28)</f>
        <v>15</v>
      </c>
      <c r="J29" s="29">
        <f t="shared" si="0"/>
        <v>0</v>
      </c>
      <c r="K29" s="29">
        <f t="shared" si="0"/>
        <v>31</v>
      </c>
      <c r="L29" s="31"/>
      <c r="M29" s="31"/>
      <c r="N29" s="62"/>
      <c r="O29" s="66"/>
    </row>
    <row r="30" spans="1:15" ht="24" x14ac:dyDescent="0.3">
      <c r="A30" s="53"/>
      <c r="B30" s="28"/>
      <c r="C30" s="28"/>
      <c r="D30" s="28"/>
      <c r="E30" s="28"/>
      <c r="F30" s="28"/>
      <c r="G30" s="58" t="s">
        <v>4</v>
      </c>
      <c r="H30" s="78">
        <f>SUM(H29:I29)*14</f>
        <v>364</v>
      </c>
      <c r="I30" s="79"/>
      <c r="J30" s="32">
        <f>SUM(J29)</f>
        <v>0</v>
      </c>
      <c r="K30" s="29"/>
      <c r="L30" s="31"/>
      <c r="M30" s="31"/>
      <c r="N30" s="62"/>
      <c r="O30" s="66"/>
    </row>
    <row r="31" spans="1:15" x14ac:dyDescent="0.3">
      <c r="A31" s="52">
        <v>3</v>
      </c>
      <c r="B31" s="45" t="s">
        <v>121</v>
      </c>
      <c r="C31" s="45" t="s">
        <v>122</v>
      </c>
      <c r="D31" s="45" t="s">
        <v>123</v>
      </c>
      <c r="E31" s="45" t="s">
        <v>65</v>
      </c>
      <c r="F31" s="45" t="s">
        <v>124</v>
      </c>
      <c r="G31" s="46" t="s">
        <v>29</v>
      </c>
      <c r="H31" s="46">
        <v>2</v>
      </c>
      <c r="I31" s="46">
        <v>2</v>
      </c>
      <c r="J31" s="45"/>
      <c r="K31" s="46">
        <v>5</v>
      </c>
      <c r="L31" s="46" t="s">
        <v>0</v>
      </c>
      <c r="M31" s="46" t="s">
        <v>1</v>
      </c>
      <c r="N31" s="61" t="s">
        <v>48</v>
      </c>
      <c r="O31" s="66"/>
    </row>
    <row r="32" spans="1:15" ht="22.8" x14ac:dyDescent="0.3">
      <c r="A32" s="52">
        <v>3</v>
      </c>
      <c r="B32" s="45" t="s">
        <v>125</v>
      </c>
      <c r="C32" s="45" t="s">
        <v>126</v>
      </c>
      <c r="D32" s="45" t="s">
        <v>127</v>
      </c>
      <c r="E32" s="45" t="s">
        <v>128</v>
      </c>
      <c r="F32" s="45" t="s">
        <v>169</v>
      </c>
      <c r="G32" s="46" t="s">
        <v>29</v>
      </c>
      <c r="H32" s="46">
        <v>3</v>
      </c>
      <c r="I32" s="46">
        <v>1</v>
      </c>
      <c r="J32" s="45"/>
      <c r="K32" s="46">
        <v>5</v>
      </c>
      <c r="L32" s="46" t="s">
        <v>3</v>
      </c>
      <c r="M32" s="46" t="s">
        <v>1</v>
      </c>
      <c r="N32" s="61" t="s">
        <v>44</v>
      </c>
      <c r="O32" s="66"/>
    </row>
    <row r="33" spans="1:15" x14ac:dyDescent="0.3">
      <c r="A33" s="52">
        <v>3</v>
      </c>
      <c r="B33" s="45" t="s">
        <v>129</v>
      </c>
      <c r="C33" s="45" t="s">
        <v>130</v>
      </c>
      <c r="D33" s="45" t="s">
        <v>131</v>
      </c>
      <c r="E33" s="45"/>
      <c r="F33" s="45" t="s">
        <v>58</v>
      </c>
      <c r="G33" s="46" t="s">
        <v>29</v>
      </c>
      <c r="H33" s="46">
        <v>1</v>
      </c>
      <c r="I33" s="46">
        <v>2</v>
      </c>
      <c r="J33" s="45"/>
      <c r="K33" s="46">
        <v>4</v>
      </c>
      <c r="L33" s="46" t="s">
        <v>3</v>
      </c>
      <c r="M33" s="46" t="s">
        <v>1</v>
      </c>
      <c r="N33" s="61" t="s">
        <v>132</v>
      </c>
      <c r="O33" s="66"/>
    </row>
    <row r="34" spans="1:15" x14ac:dyDescent="0.3">
      <c r="A34" s="52">
        <v>3</v>
      </c>
      <c r="B34" s="45" t="s">
        <v>133</v>
      </c>
      <c r="C34" s="45" t="s">
        <v>134</v>
      </c>
      <c r="D34" s="45" t="s">
        <v>135</v>
      </c>
      <c r="E34" s="45"/>
      <c r="F34" s="45" t="s">
        <v>32</v>
      </c>
      <c r="G34" s="46" t="s">
        <v>29</v>
      </c>
      <c r="H34" s="46">
        <v>2</v>
      </c>
      <c r="I34" s="46">
        <v>0</v>
      </c>
      <c r="J34" s="45"/>
      <c r="K34" s="46">
        <v>3</v>
      </c>
      <c r="L34" s="46" t="s">
        <v>0</v>
      </c>
      <c r="M34" s="46" t="s">
        <v>1</v>
      </c>
      <c r="N34" s="61" t="s">
        <v>47</v>
      </c>
      <c r="O34" s="66"/>
    </row>
    <row r="35" spans="1:15" x14ac:dyDescent="0.3">
      <c r="A35" s="52">
        <v>3</v>
      </c>
      <c r="B35" s="45" t="s">
        <v>136</v>
      </c>
      <c r="C35" s="45" t="s">
        <v>137</v>
      </c>
      <c r="D35" s="45" t="s">
        <v>138</v>
      </c>
      <c r="E35" s="45"/>
      <c r="F35" s="45" t="s">
        <v>167</v>
      </c>
      <c r="G35" s="46" t="s">
        <v>29</v>
      </c>
      <c r="H35" s="46">
        <v>2</v>
      </c>
      <c r="I35" s="46">
        <v>0</v>
      </c>
      <c r="J35" s="45"/>
      <c r="K35" s="46">
        <v>3</v>
      </c>
      <c r="L35" s="46" t="s">
        <v>0</v>
      </c>
      <c r="M35" s="46" t="s">
        <v>1</v>
      </c>
      <c r="N35" s="61" t="s">
        <v>35</v>
      </c>
      <c r="O35" s="66"/>
    </row>
    <row r="36" spans="1:15" x14ac:dyDescent="0.3">
      <c r="A36" s="52">
        <v>3</v>
      </c>
      <c r="B36" s="45" t="s">
        <v>139</v>
      </c>
      <c r="C36" s="45" t="s">
        <v>140</v>
      </c>
      <c r="D36" s="45" t="s">
        <v>141</v>
      </c>
      <c r="E36" s="45"/>
      <c r="F36" s="45" t="s">
        <v>142</v>
      </c>
      <c r="G36" s="46" t="s">
        <v>29</v>
      </c>
      <c r="H36" s="46">
        <v>0</v>
      </c>
      <c r="I36" s="46">
        <v>3</v>
      </c>
      <c r="J36" s="45"/>
      <c r="K36" s="46">
        <v>4</v>
      </c>
      <c r="L36" s="46" t="s">
        <v>3</v>
      </c>
      <c r="M36" s="46" t="s">
        <v>1</v>
      </c>
      <c r="N36" s="61"/>
      <c r="O36" s="66"/>
    </row>
    <row r="37" spans="1:15" ht="22.8" x14ac:dyDescent="0.3">
      <c r="A37" s="52">
        <v>3</v>
      </c>
      <c r="B37" s="45" t="s">
        <v>143</v>
      </c>
      <c r="C37" s="45" t="s">
        <v>144</v>
      </c>
      <c r="D37" s="45" t="s">
        <v>145</v>
      </c>
      <c r="E37" s="45" t="s">
        <v>65</v>
      </c>
      <c r="F37" s="45" t="s">
        <v>46</v>
      </c>
      <c r="G37" s="46" t="s">
        <v>29</v>
      </c>
      <c r="H37" s="46">
        <v>2</v>
      </c>
      <c r="I37" s="46">
        <v>2</v>
      </c>
      <c r="J37" s="45"/>
      <c r="K37" s="46">
        <v>5</v>
      </c>
      <c r="L37" s="46" t="s">
        <v>0</v>
      </c>
      <c r="M37" s="46" t="s">
        <v>1</v>
      </c>
      <c r="N37" s="61" t="s">
        <v>45</v>
      </c>
      <c r="O37" s="66"/>
    </row>
    <row r="38" spans="1:15" x14ac:dyDescent="0.3">
      <c r="A38" s="53"/>
      <c r="B38" s="28"/>
      <c r="C38" s="28"/>
      <c r="D38" s="28"/>
      <c r="E38" s="28"/>
      <c r="F38" s="28"/>
      <c r="G38" s="28"/>
      <c r="H38" s="29">
        <f>SUM(H31:H37)</f>
        <v>12</v>
      </c>
      <c r="I38" s="29">
        <f t="shared" ref="I38:K38" si="1">SUM(I31:I37)</f>
        <v>10</v>
      </c>
      <c r="J38" s="29">
        <f t="shared" si="1"/>
        <v>0</v>
      </c>
      <c r="K38" s="29">
        <f t="shared" si="1"/>
        <v>29</v>
      </c>
      <c r="L38" s="31"/>
      <c r="M38" s="31"/>
      <c r="N38" s="62"/>
      <c r="O38" s="66"/>
    </row>
    <row r="39" spans="1:15" ht="24" x14ac:dyDescent="0.3">
      <c r="A39" s="53"/>
      <c r="B39" s="28"/>
      <c r="C39" s="28"/>
      <c r="D39" s="28"/>
      <c r="E39" s="28"/>
      <c r="F39" s="28"/>
      <c r="G39" s="58" t="s">
        <v>4</v>
      </c>
      <c r="H39" s="78">
        <f>SUM(H38:I38)*14</f>
        <v>308</v>
      </c>
      <c r="I39" s="79"/>
      <c r="J39" s="32">
        <f>SUM(J38)</f>
        <v>0</v>
      </c>
      <c r="K39" s="29"/>
      <c r="L39" s="31"/>
      <c r="M39" s="31"/>
      <c r="N39" s="62"/>
      <c r="O39" s="66"/>
    </row>
    <row r="40" spans="1:15" ht="34.200000000000003" x14ac:dyDescent="0.3">
      <c r="A40" s="54">
        <v>4</v>
      </c>
      <c r="B40" s="47" t="s">
        <v>146</v>
      </c>
      <c r="C40" s="47" t="s">
        <v>147</v>
      </c>
      <c r="D40" s="47" t="s">
        <v>148</v>
      </c>
      <c r="E40" s="47"/>
      <c r="F40" s="47" t="s">
        <v>46</v>
      </c>
      <c r="G40" s="48" t="s">
        <v>29</v>
      </c>
      <c r="H40" s="48">
        <v>0</v>
      </c>
      <c r="I40" s="48">
        <v>0</v>
      </c>
      <c r="J40" s="48">
        <v>560</v>
      </c>
      <c r="K40" s="48">
        <v>30</v>
      </c>
      <c r="L40" s="48" t="s">
        <v>3</v>
      </c>
      <c r="M40" s="48" t="s">
        <v>1</v>
      </c>
      <c r="N40" s="63" t="s">
        <v>149</v>
      </c>
      <c r="O40" s="66"/>
    </row>
    <row r="41" spans="1:15" x14ac:dyDescent="0.3">
      <c r="A41" s="53"/>
      <c r="B41" s="28"/>
      <c r="C41" s="28"/>
      <c r="D41" s="28"/>
      <c r="E41" s="28"/>
      <c r="F41" s="28"/>
      <c r="G41" s="28"/>
      <c r="H41" s="29">
        <f>SUM(H40)</f>
        <v>0</v>
      </c>
      <c r="I41" s="29">
        <f t="shared" ref="I41:K41" si="2">SUM(I40)</f>
        <v>0</v>
      </c>
      <c r="J41" s="29">
        <f t="shared" si="2"/>
        <v>560</v>
      </c>
      <c r="K41" s="29">
        <f t="shared" si="2"/>
        <v>30</v>
      </c>
      <c r="L41" s="31"/>
      <c r="M41" s="31"/>
      <c r="N41" s="62"/>
      <c r="O41" s="66"/>
    </row>
    <row r="42" spans="1:15" ht="24" x14ac:dyDescent="0.3">
      <c r="A42" s="55"/>
      <c r="B42" s="33"/>
      <c r="C42" s="33"/>
      <c r="D42" s="33"/>
      <c r="E42" s="33"/>
      <c r="F42" s="33"/>
      <c r="G42" s="58" t="s">
        <v>4</v>
      </c>
      <c r="H42" s="78">
        <f>SUM(H41:I41)*14</f>
        <v>0</v>
      </c>
      <c r="I42" s="79"/>
      <c r="J42" s="32">
        <f>SUM(J41)</f>
        <v>560</v>
      </c>
      <c r="K42" s="34"/>
      <c r="L42" s="35"/>
      <c r="M42" s="35"/>
      <c r="N42" s="64"/>
    </row>
    <row r="43" spans="1:15" s="42" customFormat="1" x14ac:dyDescent="0.3">
      <c r="A43" s="56"/>
      <c r="B43" s="36"/>
      <c r="C43" s="36"/>
      <c r="D43" s="36"/>
      <c r="E43" s="36"/>
      <c r="F43" s="36"/>
      <c r="G43" s="39"/>
      <c r="H43" s="40"/>
      <c r="I43" s="41"/>
      <c r="J43" s="40"/>
      <c r="K43" s="37"/>
      <c r="L43" s="38"/>
      <c r="M43" s="38"/>
      <c r="N43" s="36"/>
      <c r="O43" s="59"/>
    </row>
    <row r="44" spans="1:15" s="17" customFormat="1" ht="15.6" x14ac:dyDescent="0.3">
      <c r="A44" s="57" t="s">
        <v>22</v>
      </c>
      <c r="B44" s="14"/>
      <c r="C44" s="14"/>
      <c r="D44" s="14"/>
      <c r="E44" s="14"/>
      <c r="F44" s="14"/>
      <c r="G44" s="14"/>
      <c r="H44" s="15"/>
      <c r="I44" s="15"/>
      <c r="J44" s="15"/>
      <c r="K44" s="18"/>
      <c r="L44" s="16"/>
      <c r="M44" s="16"/>
      <c r="N44" s="14"/>
      <c r="O44" s="59"/>
    </row>
    <row r="45" spans="1:15" s="13" customFormat="1" ht="22.8" x14ac:dyDescent="0.3">
      <c r="A45" s="50"/>
      <c r="B45" s="49" t="s">
        <v>50</v>
      </c>
      <c r="C45" s="49" t="s">
        <v>51</v>
      </c>
      <c r="D45" s="49" t="s">
        <v>52</v>
      </c>
      <c r="E45" s="49"/>
      <c r="F45" s="49" t="s">
        <v>165</v>
      </c>
      <c r="G45" s="50" t="s">
        <v>154</v>
      </c>
      <c r="H45" s="50">
        <v>0</v>
      </c>
      <c r="I45" s="50">
        <v>2</v>
      </c>
      <c r="J45" s="49"/>
      <c r="K45" s="50">
        <v>4</v>
      </c>
      <c r="L45" s="50" t="s">
        <v>3</v>
      </c>
      <c r="M45" s="50" t="s">
        <v>2</v>
      </c>
      <c r="N45" s="65"/>
      <c r="O45" s="60"/>
    </row>
    <row r="46" spans="1:15" x14ac:dyDescent="0.3">
      <c r="A46" s="50">
        <v>1</v>
      </c>
      <c r="B46" s="49" t="s">
        <v>30</v>
      </c>
      <c r="C46" s="49" t="s">
        <v>150</v>
      </c>
      <c r="D46" s="49" t="s">
        <v>170</v>
      </c>
      <c r="E46" s="49"/>
      <c r="F46" s="49" t="s">
        <v>164</v>
      </c>
      <c r="G46" s="50" t="s">
        <v>29</v>
      </c>
      <c r="H46" s="50">
        <v>2</v>
      </c>
      <c r="I46" s="50">
        <v>2</v>
      </c>
      <c r="J46" s="49"/>
      <c r="K46" s="50">
        <v>7</v>
      </c>
      <c r="L46" s="50" t="s">
        <v>0</v>
      </c>
      <c r="M46" s="50" t="s">
        <v>2</v>
      </c>
      <c r="N46" s="65" t="s">
        <v>53</v>
      </c>
    </row>
    <row r="47" spans="1:15" x14ac:dyDescent="0.3">
      <c r="A47" s="50">
        <v>1</v>
      </c>
      <c r="B47" s="49" t="s">
        <v>34</v>
      </c>
      <c r="C47" s="49" t="s">
        <v>54</v>
      </c>
      <c r="D47" s="49" t="s">
        <v>171</v>
      </c>
      <c r="E47" s="49"/>
      <c r="F47" s="49" t="s">
        <v>33</v>
      </c>
      <c r="G47" s="50" t="s">
        <v>29</v>
      </c>
      <c r="H47" s="50">
        <v>0</v>
      </c>
      <c r="I47" s="50">
        <v>2</v>
      </c>
      <c r="J47" s="49"/>
      <c r="K47" s="50">
        <v>4</v>
      </c>
      <c r="L47" s="50" t="s">
        <v>3</v>
      </c>
      <c r="M47" s="50" t="s">
        <v>2</v>
      </c>
      <c r="N47" s="65" t="s">
        <v>55</v>
      </c>
    </row>
    <row r="48" spans="1:15" x14ac:dyDescent="0.3">
      <c r="A48" s="50">
        <v>3</v>
      </c>
      <c r="B48" s="49" t="s">
        <v>56</v>
      </c>
      <c r="C48" s="49" t="s">
        <v>155</v>
      </c>
      <c r="D48" s="49" t="s">
        <v>172</v>
      </c>
      <c r="E48" s="49"/>
      <c r="F48" s="49" t="s">
        <v>169</v>
      </c>
      <c r="G48" s="50" t="s">
        <v>29</v>
      </c>
      <c r="H48" s="50">
        <v>3</v>
      </c>
      <c r="I48" s="50">
        <v>1</v>
      </c>
      <c r="J48" s="49"/>
      <c r="K48" s="50">
        <v>5</v>
      </c>
      <c r="L48" s="50" t="s">
        <v>3</v>
      </c>
      <c r="M48" s="50" t="s">
        <v>2</v>
      </c>
      <c r="N48" s="65" t="s">
        <v>57</v>
      </c>
    </row>
  </sheetData>
  <autoFilter ref="A8:N42"/>
  <mergeCells count="19">
    <mergeCell ref="A7:A8"/>
    <mergeCell ref="B7:B8"/>
    <mergeCell ref="H19:I19"/>
    <mergeCell ref="H30:I30"/>
    <mergeCell ref="L7:L8"/>
    <mergeCell ref="C7:C8"/>
    <mergeCell ref="D2:F2"/>
    <mergeCell ref="D1:F1"/>
    <mergeCell ref="H42:I42"/>
    <mergeCell ref="H39:I39"/>
    <mergeCell ref="N7:N8"/>
    <mergeCell ref="D7:D8"/>
    <mergeCell ref="M7:M8"/>
    <mergeCell ref="F7:F8"/>
    <mergeCell ref="E7:E8"/>
    <mergeCell ref="G7:G8"/>
    <mergeCell ref="H7:I7"/>
    <mergeCell ref="J7:J8"/>
    <mergeCell ref="K7:K8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2021-07-04T19:14:10Z</cp:lastPrinted>
  <dcterms:created xsi:type="dcterms:W3CDTF">2016-09-01T14:49:18Z</dcterms:created>
  <dcterms:modified xsi:type="dcterms:W3CDTF">2024-07-08T12:07:52Z</dcterms:modified>
  <cp:contentStatus/>
</cp:coreProperties>
</file>