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Titles" localSheetId="0">Munka1!$7:$8</definedName>
    <definedName name="_xlnm.Print_Area" localSheetId="0">Munka1!$A$1:$O$110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H19" i="1"/>
  <c r="H68" i="1"/>
  <c r="L19" i="1" l="1"/>
  <c r="I19" i="1"/>
  <c r="J19" i="1"/>
  <c r="K19" i="1"/>
  <c r="I86" i="1" l="1"/>
  <c r="J86" i="1"/>
  <c r="K86" i="1"/>
  <c r="L86" i="1"/>
  <c r="H86" i="1"/>
  <c r="H57" i="1"/>
  <c r="I81" i="1" l="1"/>
  <c r="J81" i="1"/>
  <c r="K81" i="1"/>
  <c r="L81" i="1"/>
  <c r="H81" i="1"/>
  <c r="I44" i="1"/>
  <c r="J44" i="1"/>
  <c r="K44" i="1"/>
  <c r="L44" i="1"/>
  <c r="H44" i="1"/>
  <c r="I95" i="1"/>
  <c r="J95" i="1"/>
  <c r="K95" i="1"/>
  <c r="L95" i="1"/>
  <c r="H95" i="1"/>
  <c r="I102" i="1"/>
  <c r="J102" i="1"/>
  <c r="K102" i="1"/>
  <c r="L102" i="1"/>
  <c r="H102" i="1"/>
  <c r="I68" i="1"/>
  <c r="J68" i="1"/>
  <c r="K68" i="1"/>
  <c r="L68" i="1"/>
  <c r="I57" i="1"/>
  <c r="J57" i="1"/>
  <c r="K57" i="1"/>
  <c r="I26" i="1"/>
  <c r="J26" i="1"/>
  <c r="K26" i="1"/>
  <c r="L26" i="1"/>
  <c r="H26" i="1"/>
  <c r="I35" i="1"/>
  <c r="J35" i="1"/>
  <c r="K35" i="1"/>
  <c r="L35" i="1"/>
  <c r="H35" i="1"/>
  <c r="H36" i="1" s="1"/>
  <c r="H45" i="1" l="1"/>
  <c r="J27" i="1"/>
  <c r="H27" i="1"/>
  <c r="H20" i="1"/>
  <c r="J36" i="1"/>
  <c r="H69" i="1"/>
  <c r="J96" i="1"/>
  <c r="H96" i="1"/>
  <c r="J69" i="1"/>
  <c r="J103" i="1"/>
  <c r="H103" i="1"/>
  <c r="J45" i="1"/>
  <c r="J20" i="1"/>
  <c r="H82" i="1"/>
  <c r="J58" i="1"/>
  <c r="H58" i="1"/>
  <c r="J82" i="1"/>
  <c r="J87" i="1" s="1"/>
  <c r="H87" i="1" l="1"/>
  <c r="N4" i="1" s="1"/>
  <c r="O4" i="1"/>
</calcChain>
</file>

<file path=xl/sharedStrings.xml><?xml version="1.0" encoding="utf-8"?>
<sst xmlns="http://schemas.openxmlformats.org/spreadsheetml/2006/main" count="622" uniqueCount="312">
  <si>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</si>
  <si>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</si>
  <si>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</si>
  <si>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</si>
  <si>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</si>
  <si>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</si>
  <si>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</si>
  <si>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</si>
  <si>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</si>
  <si>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</si>
  <si>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</si>
  <si>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</si>
  <si>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</si>
  <si>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</si>
  <si>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</si>
  <si>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</si>
  <si>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</si>
  <si>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</si>
  <si>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</si>
  <si>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</si>
  <si>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</si>
  <si>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</si>
  <si>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</si>
  <si>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</si>
  <si>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</si>
  <si>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</si>
  <si>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</si>
  <si>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</si>
  <si>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</si>
  <si>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</si>
  <si>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</si>
  <si>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</si>
  <si>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</si>
  <si>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</si>
  <si>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</si>
  <si>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</si>
  <si>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</si>
  <si>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</si>
  <si>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</si>
  <si>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</si>
  <si>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</si>
  <si>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</si>
  <si>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</si>
  <si>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</si>
  <si>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</si>
  <si>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</si>
  <si>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</si>
  <si>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</si>
  <si>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</si>
  <si>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</si>
  <si>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</si>
  <si>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</si>
  <si>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</si>
  <si>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</si>
  <si>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</si>
  <si>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</si>
  <si>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</si>
  <si>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</si>
  <si>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</si>
  <si>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</si>
  <si>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</si>
  <si>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</si>
  <si>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</si>
  <si>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</si>
  <si>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</si>
  <si>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</si>
  <si>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</si>
  <si>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</si>
  <si>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</si>
  <si>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</si>
  <si>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</si>
  <si>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</si>
  <si>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</si>
  <si>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</si>
  <si>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</si>
  <si>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</si>
  <si>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</si>
  <si>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</si>
  <si>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</si>
  <si>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</si>
  <si>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</si>
  <si>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</si>
  <si>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</si>
  <si>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</si>
  <si>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</si>
  <si>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</si>
  <si>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</si>
  <si>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</si>
  <si>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</si>
  <si>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</si>
  <si>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</si>
  <si>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</si>
  <si>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</si>
  <si>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</si>
  <si>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</si>
  <si>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</si>
  <si>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</si>
  <si>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</si>
  <si>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</si>
  <si>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</si>
  <si>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</si>
  <si>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</si>
  <si>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</si>
  <si>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</si>
  <si>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</si>
  <si>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</si>
  <si>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</si>
  <si>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Matematikai módszerek a kémiában</t>
  </si>
  <si>
    <t>Kapitány Sándor</t>
  </si>
  <si>
    <t>KOI</t>
  </si>
  <si>
    <t>Dr. Tarján Péter</t>
  </si>
  <si>
    <t>Általános kémia 1.</t>
  </si>
  <si>
    <t>General Chemistry 1.</t>
  </si>
  <si>
    <t>Dr. Simon Csaba</t>
  </si>
  <si>
    <t>PKE1101</t>
  </si>
  <si>
    <t>PKE1102</t>
  </si>
  <si>
    <t>PT1002</t>
  </si>
  <si>
    <t>Általános kémia 2.</t>
  </si>
  <si>
    <t>General Chemistry 2.</t>
  </si>
  <si>
    <t xml:space="preserve">Szervetlen kémia 1. </t>
  </si>
  <si>
    <t xml:space="preserve">Inorganic Chemistry 1 </t>
  </si>
  <si>
    <t>Dr. Vincze György</t>
  </si>
  <si>
    <t>BKE1102</t>
  </si>
  <si>
    <t xml:space="preserve">Szerves kémia 1. </t>
  </si>
  <si>
    <t xml:space="preserve">Organic Chemistry 1. </t>
  </si>
  <si>
    <t>Dr. Jekő József</t>
  </si>
  <si>
    <t>Analitikai kémia 1.</t>
  </si>
  <si>
    <t>Szólláthné dr. Sebestyén Zita</t>
  </si>
  <si>
    <t xml:space="preserve">Szervetlen kémia 2. </t>
  </si>
  <si>
    <t>Alkalmazott kémia 1.</t>
  </si>
  <si>
    <t>Analitikai kémia 2.</t>
  </si>
  <si>
    <t>Atom- és magfizika</t>
  </si>
  <si>
    <t>Atomic Physics</t>
  </si>
  <si>
    <t>Terepgyakorlat 1.</t>
  </si>
  <si>
    <t>Fieldtrip 1.</t>
  </si>
  <si>
    <t>Dr. Hörcsik Tibor Zsolt</t>
  </si>
  <si>
    <t>Szakmódszertani gyakorlat 1.</t>
  </si>
  <si>
    <t>Szakmódszertani gyakorlat 2.</t>
  </si>
  <si>
    <t>Szakmódszertani gyakorlat 3.</t>
  </si>
  <si>
    <t xml:space="preserve">Methodology Practice 3. </t>
  </si>
  <si>
    <t>Fizikai kémia 2.</t>
  </si>
  <si>
    <t>Physical Chemistry 2.</t>
  </si>
  <si>
    <t>Zöldkémia</t>
  </si>
  <si>
    <t>Green Chemistry</t>
  </si>
  <si>
    <t>C</t>
  </si>
  <si>
    <t>Vízkémia</t>
  </si>
  <si>
    <t>Polimerkémia</t>
  </si>
  <si>
    <t>Polymer Chemistry</t>
  </si>
  <si>
    <t>Dr. Molnár Mónika</t>
  </si>
  <si>
    <t>Terepgyakorlat 2.</t>
  </si>
  <si>
    <t>Fieldtrip 2.</t>
  </si>
  <si>
    <t>Hit, tudomány, áltudomány</t>
  </si>
  <si>
    <t>Faith, science, pseudoscience</t>
  </si>
  <si>
    <t>Introduction to the issue of the UN's 17 Sustainable Development Goals</t>
  </si>
  <si>
    <t>Kémiai informatika</t>
  </si>
  <si>
    <t>Chemical informatics</t>
  </si>
  <si>
    <t>Anyagtudomány 1.</t>
  </si>
  <si>
    <t>Material Science 1.</t>
  </si>
  <si>
    <t>Anyagtudomány 2.</t>
  </si>
  <si>
    <t>Material Science 2.</t>
  </si>
  <si>
    <t>Ásványtan</t>
  </si>
  <si>
    <t>Minerology</t>
  </si>
  <si>
    <t>Tudomány- és környezettörténet</t>
  </si>
  <si>
    <t>Hystory of Science and Environmenal</t>
  </si>
  <si>
    <t xml:space="preserve">Komplex szakterületi zárószigorlat </t>
  </si>
  <si>
    <t>Complex professional comprehensive exam</t>
  </si>
  <si>
    <t>S</t>
  </si>
  <si>
    <t>PKE4000</t>
  </si>
  <si>
    <t>PKE8005</t>
  </si>
  <si>
    <t>PKE9002</t>
  </si>
  <si>
    <t>PKE7000</t>
  </si>
  <si>
    <t>Preparation for Thesis Writing</t>
  </si>
  <si>
    <t>PKE9101</t>
  </si>
  <si>
    <t>Blokkszeminárium (szakmódszertani követő szeminárium)</t>
  </si>
  <si>
    <t>Seminars in Block (Based on Methodology)</t>
  </si>
  <si>
    <t>PKE7001</t>
  </si>
  <si>
    <t>Szakdolgozat</t>
  </si>
  <si>
    <t>Thesis</t>
  </si>
  <si>
    <t>B</t>
  </si>
  <si>
    <t>Alkalmazott kémia 1. (angol)</t>
  </si>
  <si>
    <t>Applied Chemistry 1.</t>
  </si>
  <si>
    <t>Fizikai kémia 1. (angol)</t>
  </si>
  <si>
    <t>Physical Chemistry 1</t>
  </si>
  <si>
    <t>Dr. Halász Judit</t>
  </si>
  <si>
    <t>PKE8002</t>
  </si>
  <si>
    <t>PKE8001</t>
  </si>
  <si>
    <t>PKE8004</t>
  </si>
  <si>
    <t>PKE9001</t>
  </si>
  <si>
    <t>PBI3003</t>
  </si>
  <si>
    <t>PBI3004</t>
  </si>
  <si>
    <t>PT1001</t>
  </si>
  <si>
    <t>PKE1209</t>
  </si>
  <si>
    <t>Fizikai kémia 1.</t>
  </si>
  <si>
    <t>PKE1111</t>
  </si>
  <si>
    <t>PKE1112</t>
  </si>
  <si>
    <t>PKE3000</t>
  </si>
  <si>
    <t>PKE3001</t>
  </si>
  <si>
    <t>PKE3002</t>
  </si>
  <si>
    <t>PKE3003</t>
  </si>
  <si>
    <t>PKE3004</t>
  </si>
  <si>
    <t>Környezetvédelem</t>
  </si>
  <si>
    <t>Environmental Protection</t>
  </si>
  <si>
    <t>OBI1128, BIO1027, BBI1209</t>
  </si>
  <si>
    <t>PKE2001</t>
  </si>
  <si>
    <t>PKE2002</t>
  </si>
  <si>
    <t>PKE2003</t>
  </si>
  <si>
    <t>Fizikai kémia laborgyakorlat és tanításának módszertani alapjai</t>
  </si>
  <si>
    <t>Szerves kémia 2. és tanításának módszertani alapjai</t>
  </si>
  <si>
    <t>Kémiai számítások és tanításának módszertani alapjai</t>
  </si>
  <si>
    <t>Biokémia és tanításának módszertani alapjai</t>
  </si>
  <si>
    <t>PKE8003</t>
  </si>
  <si>
    <t>Water chemistry</t>
  </si>
  <si>
    <t>okleveles kémia szakos tanár</t>
  </si>
  <si>
    <t>Mathematical Methods in Chemistry</t>
  </si>
  <si>
    <t>Career knowledge and career socialization practice at school  3.</t>
  </si>
  <si>
    <t>Inorganic Chemistry 2.</t>
  </si>
  <si>
    <t>Analytical Chemistry 2.</t>
  </si>
  <si>
    <t>Physical Chemistry Laboratory and methodological foundations of teaching</t>
  </si>
  <si>
    <t>Organic Chemistry 2. and methodological foundations of teaching</t>
  </si>
  <si>
    <t>Biochemistry and and methodological foundations of teaching</t>
  </si>
  <si>
    <t>Osztatlan tanárképzési szak: Kémiatanár</t>
  </si>
  <si>
    <t>Iskolai tanítási gyakorlat 1.</t>
  </si>
  <si>
    <t>School Teaching Practice 1.</t>
  </si>
  <si>
    <t>Iskolai tanítási gyakorlat 2.</t>
  </si>
  <si>
    <t>School Teaching Practice 2.</t>
  </si>
  <si>
    <t>Iskolai tanítási gyakorlatot kísérő szakmódszertani gyakorlat 2.</t>
  </si>
  <si>
    <t>Methodology Practice Following School Teaching Practice 2.</t>
  </si>
  <si>
    <t>Szakdolgozat-előkészítés</t>
  </si>
  <si>
    <t>Konfliktusok az iskolában</t>
  </si>
  <si>
    <t>AI</t>
  </si>
  <si>
    <t>Szerves kémia 2. és tanításának módszertani alapjai (angol)</t>
  </si>
  <si>
    <t>Analytical Chemistry 1.</t>
  </si>
  <si>
    <t>Dr. Bodó Enikő</t>
  </si>
  <si>
    <t>Chemical calculations and methodological foundations of teaching</t>
  </si>
  <si>
    <t>TO1003</t>
  </si>
  <si>
    <t>BKE1101 OKE1101</t>
  </si>
  <si>
    <t>BKE1207 OKE1202</t>
  </si>
  <si>
    <t>BKE1204 OKE1205</t>
  </si>
  <si>
    <t>BKE1104 OKE1104</t>
  </si>
  <si>
    <t>BKE1103 OKE1108</t>
  </si>
  <si>
    <t>BKE 2104 KEO1107</t>
  </si>
  <si>
    <t>OKE1206 BKE1214</t>
  </si>
  <si>
    <t>BKE1208 OKE1210</t>
  </si>
  <si>
    <t>OKE1109 BKE1105</t>
  </si>
  <si>
    <t>OKE1113 BKE1206</t>
  </si>
  <si>
    <t>OKE1115 BKE1112</t>
  </si>
  <si>
    <t xml:space="preserve">OKE1211 BKE1210 </t>
  </si>
  <si>
    <t xml:space="preserve">OKE1212 BKE1211 </t>
  </si>
  <si>
    <t>OKE1114 BKE1108</t>
  </si>
  <si>
    <t>OKE1216</t>
  </si>
  <si>
    <t>BKE1217</t>
  </si>
  <si>
    <t>OKE1122 BKE1215</t>
  </si>
  <si>
    <t>OKE1218 BKE1213</t>
  </si>
  <si>
    <t>OKE1121</t>
  </si>
  <si>
    <t>OKE1122 BKE2106</t>
  </si>
  <si>
    <t>OKE1123 BKE2107</t>
  </si>
  <si>
    <t>Dr. Fekete István Csaba</t>
  </si>
  <si>
    <t>Dobróné dr. Tóth Márta</t>
  </si>
  <si>
    <t>Kémiai versenyfeladatok</t>
  </si>
  <si>
    <t>Chemical competition tasks</t>
  </si>
  <si>
    <t>PKE1201</t>
  </si>
  <si>
    <t>PKE1202</t>
  </si>
  <si>
    <t>PKE1301</t>
  </si>
  <si>
    <t>PKE1302</t>
  </si>
  <si>
    <t>PKE1303</t>
  </si>
  <si>
    <t>PKE1401</t>
  </si>
  <si>
    <t>PKE1402</t>
  </si>
  <si>
    <t>PKE1403</t>
  </si>
  <si>
    <t>PKE1501</t>
  </si>
  <si>
    <t>PKE1502</t>
  </si>
  <si>
    <t>PKE1503</t>
  </si>
  <si>
    <t>PKE1601</t>
  </si>
  <si>
    <t>PKE1602</t>
  </si>
  <si>
    <t>PKE1603</t>
  </si>
  <si>
    <t>PKE1701</t>
  </si>
  <si>
    <t>PKE1702</t>
  </si>
  <si>
    <t>PKE1703</t>
  </si>
  <si>
    <t>PKE1801</t>
  </si>
  <si>
    <t>PKE1802</t>
  </si>
  <si>
    <t>PKE1803</t>
  </si>
  <si>
    <t>PKE1901</t>
  </si>
  <si>
    <t>PKE1902</t>
  </si>
  <si>
    <t>PKE1903</t>
  </si>
  <si>
    <t>Fundamentals of Biology</t>
  </si>
  <si>
    <t>Szakfelelős: Dr. Jekő József</t>
  </si>
  <si>
    <t>Seminars in block (Based on Pedagogy)</t>
  </si>
  <si>
    <t>Organic Chemistry 2. and Methodological Foundations of Teaching (English)</t>
  </si>
  <si>
    <t>Applied Chemistry 1. (English)</t>
  </si>
  <si>
    <t>Physical Chemistry 1. (English)</t>
  </si>
  <si>
    <t>Career knowledge and career socialization practice at school  2.</t>
  </si>
  <si>
    <t>Az alábbi tantárgyak közül a nem saját szakpárnak megfelelő tantárgy választása kötelező - a félévben teljesítendő 2 kredit</t>
  </si>
  <si>
    <t>Biológiai alapismeretek*</t>
  </si>
  <si>
    <t>Fizikai alapismeretek*</t>
  </si>
  <si>
    <t>Fundamentals of Physics</t>
  </si>
  <si>
    <t>TO1005</t>
  </si>
  <si>
    <t>PT1003</t>
  </si>
  <si>
    <t>Földrajzi alapismeretek*</t>
  </si>
  <si>
    <t>Fundamentals of Geography</t>
  </si>
  <si>
    <t>Dr. Lenkey Gábor</t>
  </si>
  <si>
    <t>FTI</t>
  </si>
  <si>
    <t>TO1006</t>
  </si>
  <si>
    <t>PT1004</t>
  </si>
  <si>
    <t>Kémiai alapismeretek*</t>
  </si>
  <si>
    <t>Fundamentals of Chemistry</t>
  </si>
  <si>
    <t>Dr. Beszeda Imre</t>
  </si>
  <si>
    <t>Bevezetés a Fenntartható Fejlődési Célok (SDG) kérdéskörébe</t>
  </si>
  <si>
    <t>Iskolai tanítási gyakorlatot kísérő szakmódszertani gyakorlat 1.</t>
  </si>
  <si>
    <t>Methodology Practice Following School Teaching Practice 1.</t>
  </si>
  <si>
    <t> A *-gal jelzett tantárgyakból a szakpáron összesen két tantárgy választása kötelező a szakpárnak nem megfelelő tantárgyak közül.</t>
  </si>
  <si>
    <t>PKE9001 PKE1701 PKE1502</t>
  </si>
  <si>
    <t>Methodology Practice 1.</t>
  </si>
  <si>
    <t>Methodology Practice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</si>
</sst>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9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4" xfId="0" applyBorder="1"/>
    <xf numFmtId="1" fontId="4" fillId="0" borderId="0" xfId="0" applyNumberFormat="1" applyFont="1" applyFill="1" applyAlignment="1">
      <alignment horizontal="left" vertical="center"/>
    </xf>
    <xf numFmtId="0" fontId="18" fillId="0" borderId="4" xfId="0" applyFont="1" applyBorder="1"/>
    <xf numFmtId="1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 wrapText="1"/>
    </xf>
    <xf numFmtId="1" fontId="7" fillId="9" borderId="7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vertical="center" wrapText="1"/>
    </xf>
    <xf numFmtId="0" fontId="18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0" fillId="0" borderId="5" xfId="0" applyBorder="1"/>
    <xf numFmtId="0" fontId="18" fillId="0" borderId="5" xfId="0" applyFont="1" applyBorder="1"/>
    <xf numFmtId="1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" fontId="7" fillId="5" borderId="8" xfId="0" applyNumberFormat="1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1" fontId="12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vertical="center" wrapText="1"/>
    </xf>
    <xf numFmtId="0" fontId="18" fillId="8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vertical="center" wrapText="1"/>
    </xf>
    <xf numFmtId="1" fontId="11" fillId="8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1" fontId="7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vertical="center" wrapText="1"/>
    </xf>
    <xf numFmtId="1" fontId="7" fillId="9" borderId="8" xfId="0" applyNumberFormat="1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vertical="center" wrapText="1"/>
    </xf>
    <xf numFmtId="0" fontId="15" fillId="9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horizontal="center" vertical="center" wrapText="1"/>
    </xf>
    <xf numFmtId="1" fontId="7" fillId="7" borderId="8" xfId="0" applyNumberFormat="1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1" fontId="12" fillId="7" borderId="8" xfId="0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8" borderId="8" xfId="0" applyNumberFormat="1" applyFont="1" applyFill="1" applyBorder="1" applyAlignment="1">
      <alignment horizontal="center"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1" fontId="12" fillId="7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7" fillId="10" borderId="8" xfId="0" applyFont="1" applyFill="1" applyBorder="1" applyAlignment="1">
      <alignment vertical="center" wrapText="1"/>
    </xf>
    <xf numFmtId="0" fontId="18" fillId="10" borderId="8" xfId="0" applyFont="1" applyFill="1" applyBorder="1" applyAlignment="1">
      <alignment vertical="center" wrapText="1"/>
    </xf>
    <xf numFmtId="0" fontId="7" fillId="10" borderId="8" xfId="0" applyFont="1" applyFill="1" applyBorder="1" applyAlignment="1">
      <alignment horizontal="center" vertical="center" wrapText="1"/>
    </xf>
    <xf numFmtId="1" fontId="7" fillId="10" borderId="8" xfId="0" applyNumberFormat="1" applyFont="1" applyFill="1" applyBorder="1" applyAlignment="1">
      <alignment horizontal="center" vertical="center" wrapText="1"/>
    </xf>
    <xf numFmtId="1" fontId="12" fillId="10" borderId="8" xfId="0" applyNumberFormat="1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vertical="center" wrapText="1"/>
    </xf>
    <xf numFmtId="1" fontId="7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18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" fontId="14" fillId="5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 wrapText="1"/>
    </xf>
    <xf numFmtId="1" fontId="14" fillId="7" borderId="8" xfId="0" applyNumberFormat="1" applyFont="1" applyFill="1" applyBorder="1" applyAlignment="1">
      <alignment horizontal="center" vertical="center"/>
    </xf>
    <xf numFmtId="1" fontId="14" fillId="7" borderId="8" xfId="0" applyNumberFormat="1" applyFont="1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  <color rgb="FFBD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tabSelected="1" view="pageBreakPreview" topLeftCell="A82" zoomScale="95" zoomScaleNormal="93" zoomScaleSheetLayoutView="95" workbookViewId="0">
      <selection activeCell="D109" sqref="D109"/>
    </sheetView>
  </sheetViews>
  <sheetFormatPr defaultColWidth="8.88671875" defaultRowHeight="14.4" x14ac:dyDescent="0.3"/>
  <cols>
    <col min="1" max="1" width="5.88671875" style="1" customWidth="1"/>
    <col min="2" max="2" width="12.33203125" style="29" customWidth="1"/>
    <col min="3" max="3" width="32.44140625" style="25" customWidth="1"/>
    <col min="4" max="4" width="33.109375" style="29" customWidth="1"/>
    <col min="5" max="5" width="11" style="29" customWidth="1"/>
    <col min="6" max="6" width="30.44140625" style="29" customWidth="1"/>
    <col min="7" max="7" width="11.6640625" style="8" customWidth="1"/>
    <col min="8" max="8" width="4.88671875" style="27" customWidth="1"/>
    <col min="9" max="10" width="5" style="27" customWidth="1"/>
    <col min="11" max="11" width="4.88671875" style="27" customWidth="1"/>
    <col min="12" max="12" width="6.88671875" style="14" customWidth="1"/>
    <col min="13" max="13" width="7.44140625" style="8" customWidth="1"/>
    <col min="14" max="14" width="9.33203125" style="8" customWidth="1"/>
    <col min="15" max="15" width="14.6640625" style="29" customWidth="1"/>
  </cols>
  <sheetData>
    <row r="1" spans="1:16" ht="15.6" x14ac:dyDescent="0.3">
      <c r="B1" s="2"/>
      <c r="C1" s="3"/>
      <c r="D1" s="4" t="s">
        <v>220</v>
      </c>
      <c r="E1" s="4"/>
      <c r="F1" s="4"/>
      <c r="G1" s="5"/>
      <c r="H1" s="6"/>
      <c r="I1" s="6"/>
      <c r="J1" s="47" t="s">
        <v>284</v>
      </c>
      <c r="K1" s="6"/>
      <c r="L1" s="7"/>
      <c r="N1" s="9"/>
      <c r="O1" s="10"/>
    </row>
    <row r="2" spans="1:16" x14ac:dyDescent="0.3">
      <c r="B2" s="2"/>
      <c r="C2" s="11"/>
      <c r="D2" s="12" t="s">
        <v>0</v>
      </c>
      <c r="E2" s="13" t="s">
        <v>1</v>
      </c>
      <c r="F2" s="13"/>
      <c r="G2" s="5"/>
      <c r="H2" s="6"/>
      <c r="I2" s="6"/>
      <c r="J2" s="6"/>
      <c r="K2" s="6"/>
      <c r="M2" s="5"/>
      <c r="N2" s="5"/>
      <c r="O2" s="10"/>
    </row>
    <row r="3" spans="1:16" x14ac:dyDescent="0.3">
      <c r="B3" s="2"/>
      <c r="C3" s="15"/>
      <c r="D3" s="13" t="s">
        <v>2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</row>
    <row r="4" spans="1:16" x14ac:dyDescent="0.3">
      <c r="B4" s="2"/>
      <c r="C4" s="11"/>
      <c r="D4" s="13" t="s">
        <v>5</v>
      </c>
      <c r="E4" s="13" t="s">
        <v>212</v>
      </c>
      <c r="F4" s="13"/>
      <c r="G4" s="13"/>
      <c r="H4" s="6"/>
      <c r="I4" s="6"/>
      <c r="J4" s="6"/>
      <c r="K4" s="17" t="s">
        <v>6</v>
      </c>
      <c r="M4" s="17"/>
      <c r="N4" s="18">
        <f>SUM(H20,H27,H36,H45,H58,H69,H82,H87,H96,H103,)</f>
        <v>1680</v>
      </c>
      <c r="O4" s="19">
        <f>SUM(J20,J27,J36,J45,J58,J69,J82,J87,J96,J103,)</f>
        <v>547</v>
      </c>
    </row>
    <row r="5" spans="1:16" x14ac:dyDescent="0.3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6" ht="15" customHeight="1" x14ac:dyDescent="0.3">
      <c r="A6" s="23" t="s">
        <v>24</v>
      </c>
      <c r="B6" s="24"/>
      <c r="D6" s="26"/>
      <c r="E6" s="26"/>
      <c r="F6" s="26"/>
      <c r="K6" s="28"/>
      <c r="L6" s="26"/>
      <c r="M6" s="29"/>
      <c r="N6" s="26"/>
    </row>
    <row r="7" spans="1:16" s="46" customFormat="1" ht="44.25" customHeight="1" x14ac:dyDescent="0.3">
      <c r="A7" s="151" t="s">
        <v>7</v>
      </c>
      <c r="B7" s="144" t="s">
        <v>8</v>
      </c>
      <c r="C7" s="144" t="s">
        <v>9</v>
      </c>
      <c r="D7" s="149" t="s">
        <v>10</v>
      </c>
      <c r="E7" s="149" t="s">
        <v>11</v>
      </c>
      <c r="F7" s="149" t="s">
        <v>12</v>
      </c>
      <c r="G7" s="144" t="s">
        <v>13</v>
      </c>
      <c r="H7" s="144" t="s">
        <v>14</v>
      </c>
      <c r="I7" s="144"/>
      <c r="J7" s="144" t="s">
        <v>15</v>
      </c>
      <c r="K7" s="144"/>
      <c r="L7" s="151" t="s">
        <v>16</v>
      </c>
      <c r="M7" s="144" t="s">
        <v>17</v>
      </c>
      <c r="N7" s="144" t="s">
        <v>18</v>
      </c>
      <c r="O7" s="153" t="s">
        <v>19</v>
      </c>
    </row>
    <row r="8" spans="1:16" s="46" customFormat="1" ht="26.25" customHeight="1" x14ac:dyDescent="0.3">
      <c r="A8" s="152"/>
      <c r="B8" s="145"/>
      <c r="C8" s="145"/>
      <c r="D8" s="150"/>
      <c r="E8" s="150"/>
      <c r="F8" s="150"/>
      <c r="G8" s="145"/>
      <c r="H8" s="61" t="s">
        <v>20</v>
      </c>
      <c r="I8" s="62" t="s">
        <v>21</v>
      </c>
      <c r="J8" s="61" t="s">
        <v>20</v>
      </c>
      <c r="K8" s="62" t="s">
        <v>21</v>
      </c>
      <c r="L8" s="152"/>
      <c r="M8" s="145"/>
      <c r="N8" s="145"/>
      <c r="O8" s="154"/>
    </row>
    <row r="9" spans="1:16" s="46" customFormat="1" ht="33.75" customHeight="1" x14ac:dyDescent="0.3">
      <c r="A9" s="63">
        <v>1</v>
      </c>
      <c r="B9" s="64" t="s">
        <v>26</v>
      </c>
      <c r="C9" s="65" t="s">
        <v>25</v>
      </c>
      <c r="D9" s="65" t="s">
        <v>98</v>
      </c>
      <c r="E9" s="65"/>
      <c r="F9" s="65" t="s">
        <v>38</v>
      </c>
      <c r="G9" s="66" t="s">
        <v>27</v>
      </c>
      <c r="H9" s="63">
        <v>0</v>
      </c>
      <c r="I9" s="63">
        <v>2</v>
      </c>
      <c r="J9" s="63">
        <v>0</v>
      </c>
      <c r="K9" s="63">
        <v>9</v>
      </c>
      <c r="L9" s="67">
        <v>2</v>
      </c>
      <c r="M9" s="68" t="s">
        <v>28</v>
      </c>
      <c r="N9" s="68" t="s">
        <v>29</v>
      </c>
      <c r="O9" s="65" t="s">
        <v>50</v>
      </c>
      <c r="P9" s="59"/>
    </row>
    <row r="10" spans="1:16" s="46" customFormat="1" ht="33.75" customHeight="1" x14ac:dyDescent="0.3">
      <c r="A10" s="63">
        <v>1</v>
      </c>
      <c r="B10" s="64" t="s">
        <v>30</v>
      </c>
      <c r="C10" s="65" t="s">
        <v>31</v>
      </c>
      <c r="D10" s="64" t="s">
        <v>92</v>
      </c>
      <c r="E10" s="65"/>
      <c r="F10" s="65" t="s">
        <v>82</v>
      </c>
      <c r="G10" s="66" t="s">
        <v>27</v>
      </c>
      <c r="H10" s="63">
        <v>1</v>
      </c>
      <c r="I10" s="63">
        <v>1</v>
      </c>
      <c r="J10" s="63">
        <v>5</v>
      </c>
      <c r="K10" s="63">
        <v>5</v>
      </c>
      <c r="L10" s="67">
        <v>2</v>
      </c>
      <c r="M10" s="68" t="s">
        <v>32</v>
      </c>
      <c r="N10" s="68" t="s">
        <v>29</v>
      </c>
      <c r="O10" s="65"/>
      <c r="P10" s="59"/>
    </row>
    <row r="11" spans="1:16" s="46" customFormat="1" ht="33.75" customHeight="1" x14ac:dyDescent="0.3">
      <c r="A11" s="63">
        <v>1</v>
      </c>
      <c r="B11" s="64" t="s">
        <v>33</v>
      </c>
      <c r="C11" s="65" t="s">
        <v>34</v>
      </c>
      <c r="D11" s="65" t="s">
        <v>79</v>
      </c>
      <c r="E11" s="65"/>
      <c r="F11" s="65" t="s">
        <v>35</v>
      </c>
      <c r="G11" s="66" t="s">
        <v>27</v>
      </c>
      <c r="H11" s="63">
        <v>0</v>
      </c>
      <c r="I11" s="63">
        <v>2</v>
      </c>
      <c r="J11" s="63">
        <v>0</v>
      </c>
      <c r="K11" s="63">
        <v>9</v>
      </c>
      <c r="L11" s="67">
        <v>2</v>
      </c>
      <c r="M11" s="68" t="s">
        <v>28</v>
      </c>
      <c r="N11" s="68" t="s">
        <v>29</v>
      </c>
      <c r="O11" s="65" t="s">
        <v>103</v>
      </c>
      <c r="P11" s="59"/>
    </row>
    <row r="12" spans="1:16" s="46" customFormat="1" ht="33.75" customHeight="1" x14ac:dyDescent="0.3">
      <c r="A12" s="63">
        <v>1</v>
      </c>
      <c r="B12" s="64" t="s">
        <v>114</v>
      </c>
      <c r="C12" s="65" t="s">
        <v>107</v>
      </c>
      <c r="D12" s="65" t="s">
        <v>213</v>
      </c>
      <c r="E12" s="65"/>
      <c r="F12" s="64" t="s">
        <v>108</v>
      </c>
      <c r="G12" s="66" t="s">
        <v>109</v>
      </c>
      <c r="H12" s="63">
        <v>2</v>
      </c>
      <c r="I12" s="63">
        <v>2</v>
      </c>
      <c r="J12" s="63">
        <v>9</v>
      </c>
      <c r="K12" s="63">
        <v>9</v>
      </c>
      <c r="L12" s="67">
        <v>4</v>
      </c>
      <c r="M12" s="68" t="s">
        <v>44</v>
      </c>
      <c r="N12" s="68" t="s">
        <v>29</v>
      </c>
      <c r="O12" s="65"/>
      <c r="P12" s="59"/>
    </row>
    <row r="13" spans="1:16" s="46" customFormat="1" ht="33.75" customHeight="1" x14ac:dyDescent="0.3">
      <c r="A13" s="63">
        <v>1</v>
      </c>
      <c r="B13" s="64" t="s">
        <v>115</v>
      </c>
      <c r="C13" s="65" t="s">
        <v>111</v>
      </c>
      <c r="D13" s="65" t="s">
        <v>112</v>
      </c>
      <c r="E13" s="65"/>
      <c r="F13" s="65" t="s">
        <v>113</v>
      </c>
      <c r="G13" s="70" t="s">
        <v>109</v>
      </c>
      <c r="H13" s="63">
        <v>2</v>
      </c>
      <c r="I13" s="63">
        <v>2</v>
      </c>
      <c r="J13" s="63">
        <v>9</v>
      </c>
      <c r="K13" s="63">
        <v>9</v>
      </c>
      <c r="L13" s="67">
        <v>5</v>
      </c>
      <c r="M13" s="68" t="s">
        <v>32</v>
      </c>
      <c r="N13" s="68" t="s">
        <v>29</v>
      </c>
      <c r="O13" s="65" t="s">
        <v>235</v>
      </c>
      <c r="P13" s="59"/>
    </row>
    <row r="14" spans="1:16" s="46" customFormat="1" ht="33.75" customHeight="1" x14ac:dyDescent="0.3">
      <c r="A14" s="146" t="s">
        <v>290</v>
      </c>
      <c r="B14" s="147"/>
      <c r="C14" s="147"/>
      <c r="D14" s="147"/>
      <c r="E14" s="147"/>
      <c r="F14" s="147"/>
      <c r="G14" s="148"/>
      <c r="H14" s="125"/>
      <c r="I14" s="125"/>
      <c r="J14" s="125"/>
      <c r="K14" s="125"/>
      <c r="L14" s="126"/>
      <c r="M14" s="127"/>
      <c r="N14" s="127"/>
      <c r="O14" s="128"/>
      <c r="P14" s="59"/>
    </row>
    <row r="15" spans="1:16" s="46" customFormat="1" ht="33.75" customHeight="1" x14ac:dyDescent="0.3">
      <c r="A15" s="125">
        <v>1</v>
      </c>
      <c r="B15" s="129" t="s">
        <v>190</v>
      </c>
      <c r="C15" s="130" t="s">
        <v>291</v>
      </c>
      <c r="D15" s="131" t="s">
        <v>283</v>
      </c>
      <c r="E15" s="132"/>
      <c r="F15" s="128" t="s">
        <v>232</v>
      </c>
      <c r="G15" s="133" t="s">
        <v>28</v>
      </c>
      <c r="H15" s="125">
        <v>0</v>
      </c>
      <c r="I15" s="125">
        <v>1</v>
      </c>
      <c r="J15" s="125">
        <v>0</v>
      </c>
      <c r="K15" s="125">
        <v>5</v>
      </c>
      <c r="L15" s="126">
        <v>2</v>
      </c>
      <c r="M15" s="127" t="s">
        <v>44</v>
      </c>
      <c r="N15" s="127" t="s">
        <v>29</v>
      </c>
      <c r="O15" s="128" t="s">
        <v>234</v>
      </c>
      <c r="P15" s="59"/>
    </row>
    <row r="16" spans="1:16" s="46" customFormat="1" ht="33.75" customHeight="1" x14ac:dyDescent="0.3">
      <c r="A16" s="125">
        <v>1</v>
      </c>
      <c r="B16" s="129" t="s">
        <v>116</v>
      </c>
      <c r="C16" s="130" t="s">
        <v>292</v>
      </c>
      <c r="D16" s="130" t="s">
        <v>293</v>
      </c>
      <c r="E16" s="132"/>
      <c r="F16" s="128" t="s">
        <v>304</v>
      </c>
      <c r="G16" s="133" t="s">
        <v>28</v>
      </c>
      <c r="H16" s="125">
        <v>0</v>
      </c>
      <c r="I16" s="125">
        <v>1</v>
      </c>
      <c r="J16" s="125">
        <v>0</v>
      </c>
      <c r="K16" s="125">
        <v>5</v>
      </c>
      <c r="L16" s="126">
        <v>2</v>
      </c>
      <c r="M16" s="127" t="s">
        <v>44</v>
      </c>
      <c r="N16" s="127" t="s">
        <v>29</v>
      </c>
      <c r="O16" s="128" t="s">
        <v>294</v>
      </c>
      <c r="P16" s="59"/>
    </row>
    <row r="17" spans="1:16" ht="33.75" customHeight="1" x14ac:dyDescent="0.3">
      <c r="A17" s="125">
        <v>1</v>
      </c>
      <c r="B17" s="129" t="s">
        <v>295</v>
      </c>
      <c r="C17" s="130" t="s">
        <v>296</v>
      </c>
      <c r="D17" s="130" t="s">
        <v>297</v>
      </c>
      <c r="E17" s="132"/>
      <c r="F17" s="128" t="s">
        <v>298</v>
      </c>
      <c r="G17" s="133" t="s">
        <v>299</v>
      </c>
      <c r="H17" s="125">
        <v>0</v>
      </c>
      <c r="I17" s="125">
        <v>1</v>
      </c>
      <c r="J17" s="125">
        <v>0</v>
      </c>
      <c r="K17" s="125">
        <v>5</v>
      </c>
      <c r="L17" s="126">
        <v>2</v>
      </c>
      <c r="M17" s="127" t="s">
        <v>44</v>
      </c>
      <c r="N17" s="127" t="s">
        <v>29</v>
      </c>
      <c r="O17" s="128" t="s">
        <v>300</v>
      </c>
    </row>
    <row r="18" spans="1:16" ht="33.75" customHeight="1" x14ac:dyDescent="0.3">
      <c r="A18" s="125">
        <v>1</v>
      </c>
      <c r="B18" s="129" t="s">
        <v>301</v>
      </c>
      <c r="C18" s="130" t="s">
        <v>302</v>
      </c>
      <c r="D18" s="130" t="s">
        <v>303</v>
      </c>
      <c r="E18" s="132"/>
      <c r="F18" s="128" t="s">
        <v>113</v>
      </c>
      <c r="G18" s="133" t="s">
        <v>109</v>
      </c>
      <c r="H18" s="125">
        <v>0</v>
      </c>
      <c r="I18" s="125">
        <v>1</v>
      </c>
      <c r="J18" s="125">
        <v>0</v>
      </c>
      <c r="K18" s="125">
        <v>5</v>
      </c>
      <c r="L18" s="126">
        <v>2</v>
      </c>
      <c r="M18" s="127" t="s">
        <v>44</v>
      </c>
      <c r="N18" s="127" t="s">
        <v>29</v>
      </c>
      <c r="O18" s="128"/>
    </row>
    <row r="19" spans="1:16" s="46" customFormat="1" x14ac:dyDescent="0.3">
      <c r="A19" s="71"/>
      <c r="B19" s="72"/>
      <c r="C19" s="72"/>
      <c r="D19" s="72"/>
      <c r="E19" s="72"/>
      <c r="F19" s="72"/>
      <c r="G19" s="73"/>
      <c r="H19" s="74">
        <f>SUM(H9:H15)</f>
        <v>5</v>
      </c>
      <c r="I19" s="74">
        <f>SUM(I9:I15)</f>
        <v>10</v>
      </c>
      <c r="J19" s="74">
        <f>SUM(J9:J15)</f>
        <v>23</v>
      </c>
      <c r="K19" s="74">
        <f>SUM(K9:K15)</f>
        <v>46</v>
      </c>
      <c r="L19" s="74">
        <f>SUM(L9:L15)</f>
        <v>17</v>
      </c>
      <c r="M19" s="75"/>
      <c r="N19" s="75"/>
      <c r="O19" s="72"/>
      <c r="P19" s="59"/>
    </row>
    <row r="20" spans="1:16" s="46" customFormat="1" ht="27.6" x14ac:dyDescent="0.3">
      <c r="A20" s="71"/>
      <c r="B20" s="72"/>
      <c r="C20" s="72"/>
      <c r="D20" s="72"/>
      <c r="E20" s="72"/>
      <c r="F20" s="72"/>
      <c r="G20" s="76" t="s">
        <v>22</v>
      </c>
      <c r="H20" s="142">
        <f>SUM(H19:I19)*14</f>
        <v>210</v>
      </c>
      <c r="I20" s="143"/>
      <c r="J20" s="142">
        <f>SUM(J19:K19)</f>
        <v>69</v>
      </c>
      <c r="K20" s="143"/>
      <c r="L20" s="77"/>
      <c r="M20" s="75"/>
      <c r="N20" s="75"/>
      <c r="O20" s="72"/>
      <c r="P20" s="59"/>
    </row>
    <row r="21" spans="1:16" s="46" customFormat="1" ht="33.75" customHeight="1" x14ac:dyDescent="0.3">
      <c r="A21" s="78">
        <v>2</v>
      </c>
      <c r="B21" s="79" t="s">
        <v>37</v>
      </c>
      <c r="C21" s="79" t="s">
        <v>36</v>
      </c>
      <c r="D21" s="79" t="s">
        <v>289</v>
      </c>
      <c r="E21" s="79"/>
      <c r="F21" s="79" t="s">
        <v>83</v>
      </c>
      <c r="G21" s="80" t="s">
        <v>27</v>
      </c>
      <c r="H21" s="78">
        <v>0</v>
      </c>
      <c r="I21" s="78">
        <v>2</v>
      </c>
      <c r="J21" s="78">
        <v>0</v>
      </c>
      <c r="K21" s="78">
        <v>9</v>
      </c>
      <c r="L21" s="81">
        <v>2</v>
      </c>
      <c r="M21" s="82" t="s">
        <v>28</v>
      </c>
      <c r="N21" s="82" t="s">
        <v>29</v>
      </c>
      <c r="O21" s="79" t="s">
        <v>51</v>
      </c>
      <c r="P21" s="59"/>
    </row>
    <row r="22" spans="1:16" s="46" customFormat="1" ht="33.75" customHeight="1" x14ac:dyDescent="0.3">
      <c r="A22" s="78">
        <v>2</v>
      </c>
      <c r="B22" s="79" t="s">
        <v>43</v>
      </c>
      <c r="C22" s="79" t="s">
        <v>42</v>
      </c>
      <c r="D22" s="83" t="s">
        <v>91</v>
      </c>
      <c r="E22" s="79"/>
      <c r="F22" s="79" t="s">
        <v>82</v>
      </c>
      <c r="G22" s="80" t="s">
        <v>27</v>
      </c>
      <c r="H22" s="78">
        <v>0</v>
      </c>
      <c r="I22" s="78">
        <v>2</v>
      </c>
      <c r="J22" s="78">
        <v>0</v>
      </c>
      <c r="K22" s="78">
        <v>9</v>
      </c>
      <c r="L22" s="81">
        <v>2</v>
      </c>
      <c r="M22" s="82" t="s">
        <v>44</v>
      </c>
      <c r="N22" s="82" t="s">
        <v>29</v>
      </c>
      <c r="O22" s="79"/>
      <c r="P22" s="59"/>
    </row>
    <row r="23" spans="1:16" s="46" customFormat="1" ht="33.75" customHeight="1" x14ac:dyDescent="0.3">
      <c r="A23" s="78">
        <v>2</v>
      </c>
      <c r="B23" s="79" t="s">
        <v>45</v>
      </c>
      <c r="C23" s="79" t="s">
        <v>46</v>
      </c>
      <c r="D23" s="79" t="s">
        <v>48</v>
      </c>
      <c r="E23" s="79"/>
      <c r="F23" s="79" t="s">
        <v>47</v>
      </c>
      <c r="G23" s="80" t="s">
        <v>27</v>
      </c>
      <c r="H23" s="78">
        <v>1</v>
      </c>
      <c r="I23" s="78">
        <v>1</v>
      </c>
      <c r="J23" s="78">
        <v>5</v>
      </c>
      <c r="K23" s="78">
        <v>5</v>
      </c>
      <c r="L23" s="81">
        <v>2</v>
      </c>
      <c r="M23" s="82" t="s">
        <v>32</v>
      </c>
      <c r="N23" s="82" t="s">
        <v>29</v>
      </c>
      <c r="O23" s="79"/>
      <c r="P23" s="59"/>
    </row>
    <row r="24" spans="1:16" s="46" customFormat="1" ht="33.75" customHeight="1" x14ac:dyDescent="0.3">
      <c r="A24" s="78">
        <v>2</v>
      </c>
      <c r="B24" s="79" t="s">
        <v>260</v>
      </c>
      <c r="C24" s="79" t="s">
        <v>117</v>
      </c>
      <c r="D24" s="79" t="s">
        <v>118</v>
      </c>
      <c r="E24" s="79" t="s">
        <v>115</v>
      </c>
      <c r="F24" s="79" t="s">
        <v>113</v>
      </c>
      <c r="G24" s="80" t="s">
        <v>109</v>
      </c>
      <c r="H24" s="78">
        <v>2</v>
      </c>
      <c r="I24" s="78">
        <v>2</v>
      </c>
      <c r="J24" s="78">
        <v>9</v>
      </c>
      <c r="K24" s="78">
        <v>9</v>
      </c>
      <c r="L24" s="81">
        <v>6</v>
      </c>
      <c r="M24" s="82" t="s">
        <v>32</v>
      </c>
      <c r="N24" s="82" t="s">
        <v>29</v>
      </c>
      <c r="O24" s="79" t="s">
        <v>236</v>
      </c>
      <c r="P24" s="59"/>
    </row>
    <row r="25" spans="1:16" s="46" customFormat="1" ht="33.75" customHeight="1" x14ac:dyDescent="0.3">
      <c r="A25" s="78">
        <v>2</v>
      </c>
      <c r="B25" s="79" t="s">
        <v>261</v>
      </c>
      <c r="C25" s="118" t="s">
        <v>119</v>
      </c>
      <c r="D25" s="119" t="s">
        <v>120</v>
      </c>
      <c r="E25" s="79" t="s">
        <v>115</v>
      </c>
      <c r="F25" s="118" t="s">
        <v>121</v>
      </c>
      <c r="G25" s="120" t="s">
        <v>28</v>
      </c>
      <c r="H25" s="121">
        <v>2</v>
      </c>
      <c r="I25" s="121">
        <v>2</v>
      </c>
      <c r="J25" s="121">
        <v>9</v>
      </c>
      <c r="K25" s="121">
        <v>9</v>
      </c>
      <c r="L25" s="122">
        <v>5</v>
      </c>
      <c r="M25" s="123" t="s">
        <v>32</v>
      </c>
      <c r="N25" s="123" t="s">
        <v>29</v>
      </c>
      <c r="O25" s="118" t="s">
        <v>122</v>
      </c>
      <c r="P25" s="59"/>
    </row>
    <row r="26" spans="1:16" s="46" customFormat="1" x14ac:dyDescent="0.3">
      <c r="A26" s="71"/>
      <c r="B26" s="72"/>
      <c r="C26" s="72"/>
      <c r="D26" s="72"/>
      <c r="E26" s="72"/>
      <c r="F26" s="72"/>
      <c r="G26" s="73"/>
      <c r="H26" s="74">
        <f>SUM(H21:H25)</f>
        <v>5</v>
      </c>
      <c r="I26" s="74">
        <f>SUM(I21:I25)</f>
        <v>9</v>
      </c>
      <c r="J26" s="74">
        <f>SUM(J21:J25)</f>
        <v>23</v>
      </c>
      <c r="K26" s="74">
        <f>SUM(K21:K25)</f>
        <v>41</v>
      </c>
      <c r="L26" s="74">
        <f>SUM(L21:L25)</f>
        <v>17</v>
      </c>
      <c r="M26" s="75"/>
      <c r="N26" s="75"/>
      <c r="O26" s="72"/>
      <c r="P26" s="59"/>
    </row>
    <row r="27" spans="1:16" s="46" customFormat="1" ht="27.6" x14ac:dyDescent="0.3">
      <c r="A27" s="71"/>
      <c r="B27" s="72"/>
      <c r="C27" s="72"/>
      <c r="D27" s="72"/>
      <c r="E27" s="72"/>
      <c r="F27" s="72"/>
      <c r="G27" s="76" t="s">
        <v>22</v>
      </c>
      <c r="H27" s="142">
        <f>SUM(H26:I26)*14</f>
        <v>196</v>
      </c>
      <c r="I27" s="143"/>
      <c r="J27" s="142">
        <f>SUM(J26:K26)</f>
        <v>64</v>
      </c>
      <c r="K27" s="143"/>
      <c r="L27" s="74"/>
      <c r="M27" s="75"/>
      <c r="N27" s="75"/>
      <c r="O27" s="72"/>
      <c r="P27" s="59"/>
    </row>
    <row r="28" spans="1:16" s="46" customFormat="1" ht="33.75" customHeight="1" x14ac:dyDescent="0.3">
      <c r="A28" s="63">
        <v>3</v>
      </c>
      <c r="B28" s="65" t="s">
        <v>55</v>
      </c>
      <c r="C28" s="65" t="s">
        <v>39</v>
      </c>
      <c r="D28" s="69" t="s">
        <v>214</v>
      </c>
      <c r="E28" s="85"/>
      <c r="F28" s="65" t="s">
        <v>84</v>
      </c>
      <c r="G28" s="66" t="s">
        <v>27</v>
      </c>
      <c r="H28" s="63">
        <v>0</v>
      </c>
      <c r="I28" s="63">
        <v>2</v>
      </c>
      <c r="J28" s="63">
        <v>0</v>
      </c>
      <c r="K28" s="63">
        <v>9</v>
      </c>
      <c r="L28" s="67">
        <v>2</v>
      </c>
      <c r="M28" s="68" t="s">
        <v>28</v>
      </c>
      <c r="N28" s="68" t="s">
        <v>29</v>
      </c>
      <c r="O28" s="65" t="s">
        <v>52</v>
      </c>
      <c r="P28" s="59"/>
    </row>
    <row r="29" spans="1:16" s="46" customFormat="1" ht="47.25" customHeight="1" x14ac:dyDescent="0.3">
      <c r="A29" s="63">
        <v>3</v>
      </c>
      <c r="B29" s="65" t="s">
        <v>56</v>
      </c>
      <c r="C29" s="65" t="s">
        <v>49</v>
      </c>
      <c r="D29" s="64" t="s">
        <v>93</v>
      </c>
      <c r="E29" s="85"/>
      <c r="F29" s="65" t="s">
        <v>84</v>
      </c>
      <c r="G29" s="66" t="s">
        <v>27</v>
      </c>
      <c r="H29" s="63">
        <v>0</v>
      </c>
      <c r="I29" s="63">
        <v>2</v>
      </c>
      <c r="J29" s="63">
        <v>0</v>
      </c>
      <c r="K29" s="63">
        <v>9</v>
      </c>
      <c r="L29" s="67">
        <v>2</v>
      </c>
      <c r="M29" s="68" t="s">
        <v>44</v>
      </c>
      <c r="N29" s="68" t="s">
        <v>29</v>
      </c>
      <c r="O29" s="65" t="s">
        <v>87</v>
      </c>
      <c r="P29" s="59"/>
    </row>
    <row r="30" spans="1:16" s="46" customFormat="1" ht="33.75" customHeight="1" x14ac:dyDescent="0.3">
      <c r="A30" s="63">
        <v>3</v>
      </c>
      <c r="B30" s="65" t="s">
        <v>57</v>
      </c>
      <c r="C30" s="65" t="s">
        <v>54</v>
      </c>
      <c r="D30" s="64" t="s">
        <v>58</v>
      </c>
      <c r="E30" s="85"/>
      <c r="F30" s="65" t="s">
        <v>83</v>
      </c>
      <c r="G30" s="66" t="s">
        <v>27</v>
      </c>
      <c r="H30" s="63">
        <v>0</v>
      </c>
      <c r="I30" s="63">
        <v>2</v>
      </c>
      <c r="J30" s="63">
        <v>0</v>
      </c>
      <c r="K30" s="63">
        <v>9</v>
      </c>
      <c r="L30" s="67">
        <v>2</v>
      </c>
      <c r="M30" s="68" t="s">
        <v>44</v>
      </c>
      <c r="N30" s="68" t="s">
        <v>29</v>
      </c>
      <c r="O30" s="65"/>
      <c r="P30" s="59"/>
    </row>
    <row r="31" spans="1:16" s="46" customFormat="1" ht="33.75" customHeight="1" x14ac:dyDescent="0.3">
      <c r="A31" s="63">
        <v>3</v>
      </c>
      <c r="B31" s="65" t="s">
        <v>262</v>
      </c>
      <c r="C31" s="65" t="s">
        <v>128</v>
      </c>
      <c r="D31" s="86" t="s">
        <v>215</v>
      </c>
      <c r="E31" s="65" t="s">
        <v>260</v>
      </c>
      <c r="F31" s="65" t="s">
        <v>121</v>
      </c>
      <c r="G31" s="66" t="s">
        <v>28</v>
      </c>
      <c r="H31" s="63">
        <v>2</v>
      </c>
      <c r="I31" s="63">
        <v>1</v>
      </c>
      <c r="J31" s="63">
        <v>9</v>
      </c>
      <c r="K31" s="63">
        <v>5</v>
      </c>
      <c r="L31" s="67">
        <v>4</v>
      </c>
      <c r="M31" s="68" t="s">
        <v>32</v>
      </c>
      <c r="N31" s="68" t="s">
        <v>29</v>
      </c>
      <c r="O31" s="65" t="s">
        <v>237</v>
      </c>
      <c r="P31" s="59"/>
    </row>
    <row r="32" spans="1:16" s="46" customFormat="1" ht="33.75" customHeight="1" x14ac:dyDescent="0.3">
      <c r="A32" s="63">
        <v>3</v>
      </c>
      <c r="B32" s="65" t="s">
        <v>263</v>
      </c>
      <c r="C32" s="65" t="s">
        <v>123</v>
      </c>
      <c r="D32" s="86" t="s">
        <v>124</v>
      </c>
      <c r="E32" s="65" t="s">
        <v>260</v>
      </c>
      <c r="F32" s="65" t="s">
        <v>125</v>
      </c>
      <c r="G32" s="66" t="s">
        <v>109</v>
      </c>
      <c r="H32" s="63">
        <v>2</v>
      </c>
      <c r="I32" s="63">
        <v>1</v>
      </c>
      <c r="J32" s="63">
        <v>9</v>
      </c>
      <c r="K32" s="63">
        <v>5</v>
      </c>
      <c r="L32" s="67">
        <v>4</v>
      </c>
      <c r="M32" s="68" t="s">
        <v>32</v>
      </c>
      <c r="N32" s="68" t="s">
        <v>29</v>
      </c>
      <c r="O32" s="65" t="s">
        <v>238</v>
      </c>
      <c r="P32" s="59"/>
    </row>
    <row r="33" spans="1:16" s="46" customFormat="1" ht="33.75" customHeight="1" x14ac:dyDescent="0.3">
      <c r="A33" s="63">
        <v>3</v>
      </c>
      <c r="B33" s="65" t="s">
        <v>264</v>
      </c>
      <c r="C33" s="65" t="s">
        <v>126</v>
      </c>
      <c r="D33" s="86" t="s">
        <v>231</v>
      </c>
      <c r="E33" s="65" t="s">
        <v>260</v>
      </c>
      <c r="F33" s="64" t="s">
        <v>127</v>
      </c>
      <c r="G33" s="66" t="s">
        <v>109</v>
      </c>
      <c r="H33" s="63">
        <v>2</v>
      </c>
      <c r="I33" s="63">
        <v>1</v>
      </c>
      <c r="J33" s="63">
        <v>9</v>
      </c>
      <c r="K33" s="63">
        <v>5</v>
      </c>
      <c r="L33" s="67">
        <v>4</v>
      </c>
      <c r="M33" s="68" t="s">
        <v>44</v>
      </c>
      <c r="N33" s="68" t="s">
        <v>29</v>
      </c>
      <c r="O33" s="65" t="s">
        <v>239</v>
      </c>
      <c r="P33" s="59"/>
    </row>
    <row r="34" spans="1:16" s="46" customFormat="1" ht="33.75" customHeight="1" x14ac:dyDescent="0.3">
      <c r="A34" s="63">
        <v>3</v>
      </c>
      <c r="B34" s="65" t="s">
        <v>185</v>
      </c>
      <c r="C34" s="65" t="s">
        <v>136</v>
      </c>
      <c r="D34" s="65" t="s">
        <v>310</v>
      </c>
      <c r="E34" s="65"/>
      <c r="F34" s="65" t="s">
        <v>257</v>
      </c>
      <c r="G34" s="66" t="s">
        <v>109</v>
      </c>
      <c r="H34" s="87">
        <v>0</v>
      </c>
      <c r="I34" s="87">
        <v>2</v>
      </c>
      <c r="J34" s="87">
        <v>0</v>
      </c>
      <c r="K34" s="87">
        <v>9</v>
      </c>
      <c r="L34" s="67">
        <v>2</v>
      </c>
      <c r="M34" s="68" t="s">
        <v>44</v>
      </c>
      <c r="N34" s="68" t="s">
        <v>29</v>
      </c>
      <c r="O34" s="65"/>
      <c r="P34" s="59"/>
    </row>
    <row r="35" spans="1:16" s="46" customFormat="1" x14ac:dyDescent="0.3">
      <c r="A35" s="71"/>
      <c r="B35" s="72"/>
      <c r="C35" s="72"/>
      <c r="D35" s="72"/>
      <c r="E35" s="72"/>
      <c r="F35" s="72"/>
      <c r="G35" s="73"/>
      <c r="H35" s="74">
        <f>SUM(H28:H34)</f>
        <v>6</v>
      </c>
      <c r="I35" s="74">
        <f t="shared" ref="I35:L35" si="0">SUM(I28:I34)</f>
        <v>11</v>
      </c>
      <c r="J35" s="74">
        <f t="shared" si="0"/>
        <v>27</v>
      </c>
      <c r="K35" s="74">
        <f t="shared" si="0"/>
        <v>51</v>
      </c>
      <c r="L35" s="74">
        <f t="shared" si="0"/>
        <v>20</v>
      </c>
      <c r="M35" s="75"/>
      <c r="N35" s="75"/>
      <c r="O35" s="72"/>
      <c r="P35" s="59"/>
    </row>
    <row r="36" spans="1:16" s="46" customFormat="1" ht="27.6" x14ac:dyDescent="0.3">
      <c r="A36" s="71"/>
      <c r="B36" s="72"/>
      <c r="C36" s="72"/>
      <c r="D36" s="72"/>
      <c r="E36" s="72"/>
      <c r="F36" s="72"/>
      <c r="G36" s="76" t="s">
        <v>22</v>
      </c>
      <c r="H36" s="142">
        <f>SUM(H35:I35)*14</f>
        <v>238</v>
      </c>
      <c r="I36" s="143"/>
      <c r="J36" s="142">
        <f>SUM(J35:K35)</f>
        <v>78</v>
      </c>
      <c r="K36" s="143"/>
      <c r="L36" s="74"/>
      <c r="M36" s="75"/>
      <c r="N36" s="75"/>
      <c r="O36" s="72"/>
      <c r="P36" s="59"/>
    </row>
    <row r="37" spans="1:16" s="46" customFormat="1" ht="33.75" customHeight="1" x14ac:dyDescent="0.3">
      <c r="A37" s="78">
        <v>4</v>
      </c>
      <c r="B37" s="79" t="s">
        <v>59</v>
      </c>
      <c r="C37" s="79" t="s">
        <v>40</v>
      </c>
      <c r="D37" s="79" t="s">
        <v>100</v>
      </c>
      <c r="E37" s="88"/>
      <c r="F37" s="79" t="s">
        <v>35</v>
      </c>
      <c r="G37" s="80" t="s">
        <v>27</v>
      </c>
      <c r="H37" s="78">
        <v>0</v>
      </c>
      <c r="I37" s="78">
        <v>2</v>
      </c>
      <c r="J37" s="78">
        <v>0</v>
      </c>
      <c r="K37" s="78">
        <v>9</v>
      </c>
      <c r="L37" s="81">
        <v>2</v>
      </c>
      <c r="M37" s="82" t="s">
        <v>28</v>
      </c>
      <c r="N37" s="82" t="s">
        <v>29</v>
      </c>
      <c r="O37" s="79" t="s">
        <v>53</v>
      </c>
      <c r="P37" s="59"/>
    </row>
    <row r="38" spans="1:16" s="46" customFormat="1" ht="33.75" customHeight="1" x14ac:dyDescent="0.3">
      <c r="A38" s="78">
        <v>4</v>
      </c>
      <c r="B38" s="79" t="s">
        <v>60</v>
      </c>
      <c r="C38" s="79" t="s">
        <v>89</v>
      </c>
      <c r="D38" s="83" t="s">
        <v>94</v>
      </c>
      <c r="E38" s="88"/>
      <c r="F38" s="79" t="s">
        <v>84</v>
      </c>
      <c r="G38" s="80" t="s">
        <v>27</v>
      </c>
      <c r="H38" s="78">
        <v>0</v>
      </c>
      <c r="I38" s="78">
        <v>2</v>
      </c>
      <c r="J38" s="78">
        <v>0</v>
      </c>
      <c r="K38" s="78">
        <v>9</v>
      </c>
      <c r="L38" s="81">
        <v>2</v>
      </c>
      <c r="M38" s="82" t="s">
        <v>44</v>
      </c>
      <c r="N38" s="82" t="s">
        <v>29</v>
      </c>
      <c r="O38" s="79" t="s">
        <v>88</v>
      </c>
      <c r="P38" s="59"/>
    </row>
    <row r="39" spans="1:16" s="46" customFormat="1" ht="33.75" customHeight="1" x14ac:dyDescent="0.3">
      <c r="A39" s="78">
        <v>4</v>
      </c>
      <c r="B39" s="79" t="s">
        <v>61</v>
      </c>
      <c r="C39" s="79" t="s">
        <v>102</v>
      </c>
      <c r="D39" s="79" t="s">
        <v>62</v>
      </c>
      <c r="E39" s="88"/>
      <c r="F39" s="79" t="s">
        <v>63</v>
      </c>
      <c r="G39" s="80" t="s">
        <v>27</v>
      </c>
      <c r="H39" s="78">
        <v>0</v>
      </c>
      <c r="I39" s="78">
        <v>2</v>
      </c>
      <c r="J39" s="78">
        <v>0</v>
      </c>
      <c r="K39" s="78">
        <v>9</v>
      </c>
      <c r="L39" s="81">
        <v>2</v>
      </c>
      <c r="M39" s="82" t="s">
        <v>44</v>
      </c>
      <c r="N39" s="82" t="s">
        <v>29</v>
      </c>
      <c r="O39" s="79" t="s">
        <v>85</v>
      </c>
      <c r="P39" s="59"/>
    </row>
    <row r="40" spans="1:16" s="46" customFormat="1" ht="33.75" customHeight="1" x14ac:dyDescent="0.3">
      <c r="A40" s="78">
        <v>4</v>
      </c>
      <c r="B40" s="79" t="s">
        <v>265</v>
      </c>
      <c r="C40" s="118" t="s">
        <v>131</v>
      </c>
      <c r="D40" s="119" t="s">
        <v>132</v>
      </c>
      <c r="E40" s="118"/>
      <c r="F40" s="118" t="s">
        <v>110</v>
      </c>
      <c r="G40" s="120" t="s">
        <v>28</v>
      </c>
      <c r="H40" s="121">
        <v>3</v>
      </c>
      <c r="I40" s="121">
        <v>0</v>
      </c>
      <c r="J40" s="121">
        <v>13</v>
      </c>
      <c r="K40" s="121">
        <v>0</v>
      </c>
      <c r="L40" s="122">
        <v>3</v>
      </c>
      <c r="M40" s="123" t="s">
        <v>32</v>
      </c>
      <c r="N40" s="123" t="s">
        <v>29</v>
      </c>
      <c r="O40" s="118" t="s">
        <v>240</v>
      </c>
      <c r="P40" s="59"/>
    </row>
    <row r="41" spans="1:16" s="46" customFormat="1" ht="33.75" customHeight="1" x14ac:dyDescent="0.3">
      <c r="A41" s="78">
        <v>4</v>
      </c>
      <c r="B41" s="79" t="s">
        <v>266</v>
      </c>
      <c r="C41" s="79" t="s">
        <v>129</v>
      </c>
      <c r="D41" s="84" t="s">
        <v>180</v>
      </c>
      <c r="E41" s="79" t="s">
        <v>115</v>
      </c>
      <c r="F41" s="79" t="s">
        <v>125</v>
      </c>
      <c r="G41" s="80" t="s">
        <v>109</v>
      </c>
      <c r="H41" s="78">
        <v>2</v>
      </c>
      <c r="I41" s="78">
        <v>0</v>
      </c>
      <c r="J41" s="78">
        <v>9</v>
      </c>
      <c r="K41" s="78">
        <v>0</v>
      </c>
      <c r="L41" s="81">
        <v>3</v>
      </c>
      <c r="M41" s="82" t="s">
        <v>32</v>
      </c>
      <c r="N41" s="82" t="s">
        <v>29</v>
      </c>
      <c r="O41" s="79" t="s">
        <v>241</v>
      </c>
      <c r="P41" s="59"/>
    </row>
    <row r="42" spans="1:16" s="46" customFormat="1" ht="33.75" customHeight="1" x14ac:dyDescent="0.3">
      <c r="A42" s="78">
        <v>4</v>
      </c>
      <c r="B42" s="79" t="s">
        <v>267</v>
      </c>
      <c r="C42" s="79" t="s">
        <v>130</v>
      </c>
      <c r="D42" s="79" t="s">
        <v>216</v>
      </c>
      <c r="E42" s="79" t="s">
        <v>264</v>
      </c>
      <c r="F42" s="79" t="s">
        <v>127</v>
      </c>
      <c r="G42" s="80" t="s">
        <v>109</v>
      </c>
      <c r="H42" s="78">
        <v>2</v>
      </c>
      <c r="I42" s="78">
        <v>2</v>
      </c>
      <c r="J42" s="78">
        <v>9</v>
      </c>
      <c r="K42" s="78">
        <v>9</v>
      </c>
      <c r="L42" s="81">
        <v>4</v>
      </c>
      <c r="M42" s="82" t="s">
        <v>32</v>
      </c>
      <c r="N42" s="82" t="s">
        <v>29</v>
      </c>
      <c r="O42" s="79" t="s">
        <v>242</v>
      </c>
      <c r="P42" s="59"/>
    </row>
    <row r="43" spans="1:16" s="46" customFormat="1" ht="33.75" customHeight="1" x14ac:dyDescent="0.3">
      <c r="A43" s="78">
        <v>4</v>
      </c>
      <c r="B43" s="79" t="s">
        <v>184</v>
      </c>
      <c r="C43" s="79" t="s">
        <v>137</v>
      </c>
      <c r="D43" s="79" t="s">
        <v>311</v>
      </c>
      <c r="E43" s="79" t="s">
        <v>185</v>
      </c>
      <c r="F43" s="79" t="s">
        <v>257</v>
      </c>
      <c r="G43" s="80" t="s">
        <v>109</v>
      </c>
      <c r="H43" s="89">
        <v>0</v>
      </c>
      <c r="I43" s="89">
        <v>2</v>
      </c>
      <c r="J43" s="89">
        <v>0</v>
      </c>
      <c r="K43" s="89">
        <v>9</v>
      </c>
      <c r="L43" s="81">
        <v>2</v>
      </c>
      <c r="M43" s="82" t="s">
        <v>44</v>
      </c>
      <c r="N43" s="82" t="s">
        <v>29</v>
      </c>
      <c r="O43" s="79"/>
      <c r="P43" s="59"/>
    </row>
    <row r="44" spans="1:16" s="46" customFormat="1" x14ac:dyDescent="0.3">
      <c r="A44" s="71"/>
      <c r="B44" s="72"/>
      <c r="C44" s="72"/>
      <c r="D44" s="72"/>
      <c r="E44" s="72"/>
      <c r="F44" s="72"/>
      <c r="G44" s="73"/>
      <c r="H44" s="74">
        <f>SUM(H37:H43)</f>
        <v>7</v>
      </c>
      <c r="I44" s="74">
        <f t="shared" ref="I44:L44" si="1">SUM(I37:I43)</f>
        <v>10</v>
      </c>
      <c r="J44" s="74">
        <f t="shared" si="1"/>
        <v>31</v>
      </c>
      <c r="K44" s="74">
        <f t="shared" si="1"/>
        <v>45</v>
      </c>
      <c r="L44" s="74">
        <f t="shared" si="1"/>
        <v>18</v>
      </c>
      <c r="M44" s="75"/>
      <c r="N44" s="75"/>
      <c r="O44" s="72"/>
      <c r="P44" s="59"/>
    </row>
    <row r="45" spans="1:16" s="46" customFormat="1" ht="27.6" x14ac:dyDescent="0.3">
      <c r="A45" s="71"/>
      <c r="B45" s="72"/>
      <c r="C45" s="72"/>
      <c r="D45" s="72"/>
      <c r="E45" s="72"/>
      <c r="F45" s="72"/>
      <c r="G45" s="76" t="s">
        <v>22</v>
      </c>
      <c r="H45" s="142">
        <f>SUM(H44:I44)*14</f>
        <v>238</v>
      </c>
      <c r="I45" s="143"/>
      <c r="J45" s="142">
        <f>SUM(J44:K44)</f>
        <v>76</v>
      </c>
      <c r="K45" s="143"/>
      <c r="L45" s="74"/>
      <c r="M45" s="75"/>
      <c r="N45" s="75"/>
      <c r="O45" s="72"/>
      <c r="P45" s="59"/>
    </row>
    <row r="46" spans="1:16" s="46" customFormat="1" ht="33.75" customHeight="1" x14ac:dyDescent="0.3">
      <c r="A46" s="63">
        <v>5</v>
      </c>
      <c r="B46" s="65" t="s">
        <v>90</v>
      </c>
      <c r="C46" s="86" t="s">
        <v>41</v>
      </c>
      <c r="D46" s="65" t="s">
        <v>101</v>
      </c>
      <c r="E46" s="65"/>
      <c r="F46" s="90" t="s">
        <v>97</v>
      </c>
      <c r="G46" s="66" t="s">
        <v>27</v>
      </c>
      <c r="H46" s="91">
        <v>0</v>
      </c>
      <c r="I46" s="63">
        <v>2</v>
      </c>
      <c r="J46" s="63">
        <v>0</v>
      </c>
      <c r="K46" s="63">
        <v>9</v>
      </c>
      <c r="L46" s="67">
        <v>2</v>
      </c>
      <c r="M46" s="68" t="s">
        <v>28</v>
      </c>
      <c r="N46" s="68" t="s">
        <v>29</v>
      </c>
      <c r="O46" s="65"/>
      <c r="P46" s="59"/>
    </row>
    <row r="47" spans="1:16" s="46" customFormat="1" ht="27.6" customHeight="1" x14ac:dyDescent="0.3">
      <c r="A47" s="63">
        <v>5</v>
      </c>
      <c r="B47" s="65" t="s">
        <v>64</v>
      </c>
      <c r="C47" s="86" t="s">
        <v>228</v>
      </c>
      <c r="D47" s="92" t="s">
        <v>65</v>
      </c>
      <c r="E47" s="65"/>
      <c r="F47" s="65" t="s">
        <v>63</v>
      </c>
      <c r="G47" s="66" t="s">
        <v>27</v>
      </c>
      <c r="H47" s="63">
        <v>0</v>
      </c>
      <c r="I47" s="63">
        <v>2</v>
      </c>
      <c r="J47" s="63">
        <v>0</v>
      </c>
      <c r="K47" s="63">
        <v>9</v>
      </c>
      <c r="L47" s="67">
        <v>2</v>
      </c>
      <c r="M47" s="68" t="s">
        <v>44</v>
      </c>
      <c r="N47" s="68" t="s">
        <v>29</v>
      </c>
      <c r="O47" s="65" t="s">
        <v>86</v>
      </c>
      <c r="P47" s="59"/>
    </row>
    <row r="48" spans="1:16" s="46" customFormat="1" ht="33.75" customHeight="1" x14ac:dyDescent="0.3">
      <c r="A48" s="63">
        <v>5</v>
      </c>
      <c r="B48" s="65" t="s">
        <v>268</v>
      </c>
      <c r="C48" s="65" t="s">
        <v>192</v>
      </c>
      <c r="D48" s="86" t="s">
        <v>182</v>
      </c>
      <c r="E48" s="65" t="s">
        <v>260</v>
      </c>
      <c r="F48" s="65" t="s">
        <v>113</v>
      </c>
      <c r="G48" s="66" t="s">
        <v>109</v>
      </c>
      <c r="H48" s="63">
        <v>2</v>
      </c>
      <c r="I48" s="63">
        <v>2</v>
      </c>
      <c r="J48" s="63">
        <v>9</v>
      </c>
      <c r="K48" s="63">
        <v>9</v>
      </c>
      <c r="L48" s="67">
        <v>4</v>
      </c>
      <c r="M48" s="68" t="s">
        <v>32</v>
      </c>
      <c r="N48" s="68" t="s">
        <v>29</v>
      </c>
      <c r="O48" s="65" t="s">
        <v>243</v>
      </c>
      <c r="P48" s="59"/>
    </row>
    <row r="49" spans="1:16" s="46" customFormat="1" ht="42" customHeight="1" x14ac:dyDescent="0.3">
      <c r="A49" s="63">
        <v>5</v>
      </c>
      <c r="B49" s="65" t="s">
        <v>269</v>
      </c>
      <c r="C49" s="65" t="s">
        <v>207</v>
      </c>
      <c r="D49" s="65" t="s">
        <v>218</v>
      </c>
      <c r="E49" s="65" t="s">
        <v>263</v>
      </c>
      <c r="F49" s="65" t="s">
        <v>125</v>
      </c>
      <c r="G49" s="66" t="s">
        <v>109</v>
      </c>
      <c r="H49" s="63">
        <v>2</v>
      </c>
      <c r="I49" s="63">
        <v>2</v>
      </c>
      <c r="J49" s="63">
        <v>9</v>
      </c>
      <c r="K49" s="63">
        <v>9</v>
      </c>
      <c r="L49" s="67">
        <v>4</v>
      </c>
      <c r="M49" s="68" t="s">
        <v>44</v>
      </c>
      <c r="N49" s="68" t="s">
        <v>29</v>
      </c>
      <c r="O49" s="65" t="s">
        <v>244</v>
      </c>
      <c r="P49" s="59"/>
    </row>
    <row r="50" spans="1:16" s="46" customFormat="1" ht="33.75" customHeight="1" x14ac:dyDescent="0.3">
      <c r="A50" s="63">
        <v>5</v>
      </c>
      <c r="B50" s="65" t="s">
        <v>270</v>
      </c>
      <c r="C50" s="93" t="s">
        <v>133</v>
      </c>
      <c r="D50" s="93" t="s">
        <v>134</v>
      </c>
      <c r="E50" s="65"/>
      <c r="F50" s="93" t="s">
        <v>135</v>
      </c>
      <c r="G50" s="66" t="s">
        <v>109</v>
      </c>
      <c r="H50" s="63">
        <v>0</v>
      </c>
      <c r="I50" s="63">
        <v>1</v>
      </c>
      <c r="J50" s="63">
        <v>0</v>
      </c>
      <c r="K50" s="63">
        <v>5</v>
      </c>
      <c r="L50" s="67">
        <v>2</v>
      </c>
      <c r="M50" s="68" t="s">
        <v>44</v>
      </c>
      <c r="N50" s="68" t="s">
        <v>29</v>
      </c>
      <c r="O50" s="93" t="s">
        <v>245</v>
      </c>
      <c r="P50" s="59"/>
    </row>
    <row r="51" spans="1:16" s="46" customFormat="1" ht="22.8" customHeight="1" x14ac:dyDescent="0.3">
      <c r="A51" s="63">
        <v>5</v>
      </c>
      <c r="B51" s="65" t="s">
        <v>210</v>
      </c>
      <c r="C51" s="65" t="s">
        <v>138</v>
      </c>
      <c r="D51" s="65" t="s">
        <v>139</v>
      </c>
      <c r="E51" s="65" t="s">
        <v>184</v>
      </c>
      <c r="F51" s="65" t="s">
        <v>257</v>
      </c>
      <c r="G51" s="66" t="s">
        <v>109</v>
      </c>
      <c r="H51" s="87">
        <v>0</v>
      </c>
      <c r="I51" s="87">
        <v>2</v>
      </c>
      <c r="J51" s="87">
        <v>0</v>
      </c>
      <c r="K51" s="87">
        <v>9</v>
      </c>
      <c r="L51" s="67">
        <v>2</v>
      </c>
      <c r="M51" s="68" t="s">
        <v>44</v>
      </c>
      <c r="N51" s="68" t="s">
        <v>29</v>
      </c>
      <c r="O51" s="65"/>
      <c r="P51" s="59"/>
    </row>
    <row r="52" spans="1:16" s="46" customFormat="1" ht="16.5" customHeight="1" x14ac:dyDescent="0.3">
      <c r="A52" s="155" t="s">
        <v>105</v>
      </c>
      <c r="B52" s="155"/>
      <c r="C52" s="155"/>
      <c r="D52" s="155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59"/>
    </row>
    <row r="53" spans="1:16" s="46" customFormat="1" ht="23.4" customHeight="1" x14ac:dyDescent="0.3">
      <c r="A53" s="95">
        <v>5</v>
      </c>
      <c r="B53" s="94" t="s">
        <v>66</v>
      </c>
      <c r="C53" s="96" t="s">
        <v>81</v>
      </c>
      <c r="D53" s="97" t="s">
        <v>80</v>
      </c>
      <c r="E53" s="94"/>
      <c r="F53" s="94" t="s">
        <v>83</v>
      </c>
      <c r="G53" s="98" t="s">
        <v>27</v>
      </c>
      <c r="H53" s="95">
        <v>0</v>
      </c>
      <c r="I53" s="95">
        <v>1</v>
      </c>
      <c r="J53" s="95">
        <v>0</v>
      </c>
      <c r="K53" s="95">
        <v>5</v>
      </c>
      <c r="L53" s="99">
        <v>2</v>
      </c>
      <c r="M53" s="100" t="s">
        <v>44</v>
      </c>
      <c r="N53" s="100" t="s">
        <v>144</v>
      </c>
      <c r="O53" s="94"/>
      <c r="P53" s="59"/>
    </row>
    <row r="54" spans="1:16" s="46" customFormat="1" ht="33.75" customHeight="1" x14ac:dyDescent="0.3">
      <c r="A54" s="95">
        <v>5</v>
      </c>
      <c r="B54" s="94" t="s">
        <v>68</v>
      </c>
      <c r="C54" s="96" t="s">
        <v>67</v>
      </c>
      <c r="D54" s="101" t="s">
        <v>95</v>
      </c>
      <c r="E54" s="94"/>
      <c r="F54" s="94" t="s">
        <v>97</v>
      </c>
      <c r="G54" s="98" t="s">
        <v>27</v>
      </c>
      <c r="H54" s="95">
        <v>0</v>
      </c>
      <c r="I54" s="95">
        <v>1</v>
      </c>
      <c r="J54" s="95">
        <v>0</v>
      </c>
      <c r="K54" s="95">
        <v>5</v>
      </c>
      <c r="L54" s="99">
        <v>2</v>
      </c>
      <c r="M54" s="100" t="s">
        <v>44</v>
      </c>
      <c r="N54" s="100" t="s">
        <v>144</v>
      </c>
      <c r="O54" s="94"/>
      <c r="P54" s="59"/>
    </row>
    <row r="55" spans="1:16" s="46" customFormat="1" ht="23.4" customHeight="1" x14ac:dyDescent="0.3">
      <c r="A55" s="95">
        <v>5</v>
      </c>
      <c r="B55" s="94" t="s">
        <v>69</v>
      </c>
      <c r="C55" s="96" t="s">
        <v>72</v>
      </c>
      <c r="D55" s="97" t="s">
        <v>99</v>
      </c>
      <c r="E55" s="94"/>
      <c r="F55" s="94" t="s">
        <v>38</v>
      </c>
      <c r="G55" s="98" t="s">
        <v>27</v>
      </c>
      <c r="H55" s="95">
        <v>0</v>
      </c>
      <c r="I55" s="95">
        <v>1</v>
      </c>
      <c r="J55" s="95">
        <v>0</v>
      </c>
      <c r="K55" s="95">
        <v>5</v>
      </c>
      <c r="L55" s="99">
        <v>2</v>
      </c>
      <c r="M55" s="100" t="s">
        <v>44</v>
      </c>
      <c r="N55" s="100" t="s">
        <v>144</v>
      </c>
      <c r="O55" s="94"/>
      <c r="P55" s="59"/>
    </row>
    <row r="56" spans="1:16" s="46" customFormat="1" ht="33.75" customHeight="1" x14ac:dyDescent="0.3">
      <c r="A56" s="95">
        <v>5</v>
      </c>
      <c r="B56" s="94" t="s">
        <v>71</v>
      </c>
      <c r="C56" s="96" t="s">
        <v>70</v>
      </c>
      <c r="D56" s="101" t="s">
        <v>96</v>
      </c>
      <c r="E56" s="94"/>
      <c r="F56" s="94" t="s">
        <v>82</v>
      </c>
      <c r="G56" s="98" t="s">
        <v>27</v>
      </c>
      <c r="H56" s="95">
        <v>0</v>
      </c>
      <c r="I56" s="95">
        <v>1</v>
      </c>
      <c r="J56" s="95">
        <v>0</v>
      </c>
      <c r="K56" s="95">
        <v>5</v>
      </c>
      <c r="L56" s="99">
        <v>2</v>
      </c>
      <c r="M56" s="100" t="s">
        <v>44</v>
      </c>
      <c r="N56" s="100" t="s">
        <v>144</v>
      </c>
      <c r="O56" s="94"/>
      <c r="P56" s="59"/>
    </row>
    <row r="57" spans="1:16" s="46" customFormat="1" x14ac:dyDescent="0.3">
      <c r="A57" s="71"/>
      <c r="B57" s="72"/>
      <c r="C57" s="72"/>
      <c r="D57" s="72"/>
      <c r="E57" s="72"/>
      <c r="F57" s="72"/>
      <c r="G57" s="73"/>
      <c r="H57" s="74">
        <f>SUM(H46:H53)</f>
        <v>4</v>
      </c>
      <c r="I57" s="74">
        <f t="shared" ref="I57:K57" si="2">SUM(I46:I53)</f>
        <v>12</v>
      </c>
      <c r="J57" s="74">
        <f t="shared" si="2"/>
        <v>18</v>
      </c>
      <c r="K57" s="74">
        <f t="shared" si="2"/>
        <v>55</v>
      </c>
      <c r="L57" s="74">
        <f>SUM(L46:L53)</f>
        <v>18</v>
      </c>
      <c r="M57" s="75"/>
      <c r="N57" s="75"/>
      <c r="O57" s="72"/>
      <c r="P57" s="59"/>
    </row>
    <row r="58" spans="1:16" s="46" customFormat="1" ht="27.6" x14ac:dyDescent="0.3">
      <c r="A58" s="71"/>
      <c r="B58" s="72"/>
      <c r="C58" s="72"/>
      <c r="D58" s="72"/>
      <c r="E58" s="72"/>
      <c r="F58" s="72"/>
      <c r="G58" s="76" t="s">
        <v>22</v>
      </c>
      <c r="H58" s="142">
        <f>SUM(H57:I57)*14</f>
        <v>224</v>
      </c>
      <c r="I58" s="143"/>
      <c r="J58" s="142">
        <f>SUM(J57:K57)</f>
        <v>73</v>
      </c>
      <c r="K58" s="143"/>
      <c r="L58" s="74"/>
      <c r="M58" s="75"/>
      <c r="N58" s="75"/>
      <c r="O58" s="72"/>
      <c r="P58" s="59"/>
    </row>
    <row r="59" spans="1:16" s="46" customFormat="1" ht="33.75" customHeight="1" x14ac:dyDescent="0.3">
      <c r="A59" s="78">
        <v>6</v>
      </c>
      <c r="B59" s="79" t="s">
        <v>271</v>
      </c>
      <c r="C59" s="79" t="s">
        <v>140</v>
      </c>
      <c r="D59" s="79" t="s">
        <v>141</v>
      </c>
      <c r="E59" s="79" t="s">
        <v>268</v>
      </c>
      <c r="F59" s="79" t="s">
        <v>113</v>
      </c>
      <c r="G59" s="80" t="s">
        <v>109</v>
      </c>
      <c r="H59" s="78">
        <v>2</v>
      </c>
      <c r="I59" s="78">
        <v>0</v>
      </c>
      <c r="J59" s="78">
        <v>9</v>
      </c>
      <c r="K59" s="78">
        <v>0</v>
      </c>
      <c r="L59" s="81">
        <v>4</v>
      </c>
      <c r="M59" s="82" t="s">
        <v>32</v>
      </c>
      <c r="N59" s="82" t="s">
        <v>29</v>
      </c>
      <c r="O59" s="79" t="s">
        <v>246</v>
      </c>
      <c r="P59" s="59"/>
    </row>
    <row r="60" spans="1:16" s="46" customFormat="1" ht="52.5" customHeight="1" x14ac:dyDescent="0.3">
      <c r="A60" s="78">
        <v>6</v>
      </c>
      <c r="B60" s="79" t="s">
        <v>272</v>
      </c>
      <c r="C60" s="79" t="s">
        <v>206</v>
      </c>
      <c r="D60" s="79" t="s">
        <v>217</v>
      </c>
      <c r="E60" s="79" t="s">
        <v>268</v>
      </c>
      <c r="F60" s="79" t="s">
        <v>113</v>
      </c>
      <c r="G60" s="80" t="s">
        <v>109</v>
      </c>
      <c r="H60" s="78">
        <v>0</v>
      </c>
      <c r="I60" s="78">
        <v>3</v>
      </c>
      <c r="J60" s="78">
        <v>0</v>
      </c>
      <c r="K60" s="78">
        <v>13</v>
      </c>
      <c r="L60" s="81">
        <v>4</v>
      </c>
      <c r="M60" s="82" t="s">
        <v>44</v>
      </c>
      <c r="N60" s="82" t="s">
        <v>29</v>
      </c>
      <c r="O60" s="79" t="s">
        <v>247</v>
      </c>
      <c r="P60" s="59"/>
    </row>
    <row r="61" spans="1:16" s="46" customFormat="1" ht="45" customHeight="1" x14ac:dyDescent="0.3">
      <c r="A61" s="78">
        <v>6</v>
      </c>
      <c r="B61" s="79" t="s">
        <v>273</v>
      </c>
      <c r="C61" s="118" t="s">
        <v>209</v>
      </c>
      <c r="D61" s="119" t="s">
        <v>219</v>
      </c>
      <c r="E61" s="118"/>
      <c r="F61" s="118" t="s">
        <v>148</v>
      </c>
      <c r="G61" s="120" t="s">
        <v>109</v>
      </c>
      <c r="H61" s="121">
        <v>2</v>
      </c>
      <c r="I61" s="121">
        <v>2</v>
      </c>
      <c r="J61" s="121">
        <v>9</v>
      </c>
      <c r="K61" s="121">
        <v>9</v>
      </c>
      <c r="L61" s="122">
        <v>4</v>
      </c>
      <c r="M61" s="123" t="s">
        <v>32</v>
      </c>
      <c r="N61" s="123" t="s">
        <v>29</v>
      </c>
      <c r="O61" s="118" t="s">
        <v>248</v>
      </c>
      <c r="P61" s="59"/>
    </row>
    <row r="62" spans="1:16" s="46" customFormat="1" ht="25.8" customHeight="1" x14ac:dyDescent="0.3">
      <c r="A62" s="155" t="s">
        <v>105</v>
      </c>
      <c r="B62" s="155"/>
      <c r="C62" s="155"/>
      <c r="D62" s="155"/>
      <c r="E62" s="94"/>
      <c r="F62" s="94"/>
      <c r="G62" s="98"/>
      <c r="H62" s="95"/>
      <c r="I62" s="95"/>
      <c r="J62" s="95"/>
      <c r="K62" s="95"/>
      <c r="L62" s="99"/>
      <c r="M62" s="100"/>
      <c r="N62" s="100"/>
      <c r="O62" s="94"/>
      <c r="P62" s="59"/>
    </row>
    <row r="63" spans="1:16" s="46" customFormat="1" ht="21.6" customHeight="1" x14ac:dyDescent="0.3">
      <c r="A63" s="95">
        <v>6</v>
      </c>
      <c r="B63" s="102" t="s">
        <v>195</v>
      </c>
      <c r="C63" s="102" t="s">
        <v>142</v>
      </c>
      <c r="D63" s="102" t="s">
        <v>143</v>
      </c>
      <c r="E63" s="94"/>
      <c r="F63" s="94" t="s">
        <v>127</v>
      </c>
      <c r="G63" s="98" t="s">
        <v>109</v>
      </c>
      <c r="H63" s="95">
        <v>1</v>
      </c>
      <c r="I63" s="95">
        <v>0</v>
      </c>
      <c r="J63" s="95">
        <v>5</v>
      </c>
      <c r="K63" s="95">
        <v>0</v>
      </c>
      <c r="L63" s="99">
        <v>2</v>
      </c>
      <c r="M63" s="100" t="s">
        <v>32</v>
      </c>
      <c r="N63" s="100" t="s">
        <v>144</v>
      </c>
      <c r="O63" s="94"/>
      <c r="P63" s="59"/>
    </row>
    <row r="64" spans="1:16" s="46" customFormat="1" ht="21.6" customHeight="1" x14ac:dyDescent="0.3">
      <c r="A64" s="95">
        <v>6</v>
      </c>
      <c r="B64" s="102" t="s">
        <v>196</v>
      </c>
      <c r="C64" s="102" t="s">
        <v>145</v>
      </c>
      <c r="D64" s="102" t="s">
        <v>211</v>
      </c>
      <c r="E64" s="94"/>
      <c r="F64" s="94" t="s">
        <v>127</v>
      </c>
      <c r="G64" s="98" t="s">
        <v>109</v>
      </c>
      <c r="H64" s="95">
        <v>0</v>
      </c>
      <c r="I64" s="95">
        <v>1</v>
      </c>
      <c r="J64" s="95">
        <v>0</v>
      </c>
      <c r="K64" s="95">
        <v>5</v>
      </c>
      <c r="L64" s="99">
        <v>2</v>
      </c>
      <c r="M64" s="100" t="s">
        <v>44</v>
      </c>
      <c r="N64" s="100" t="s">
        <v>144</v>
      </c>
      <c r="O64" s="94"/>
      <c r="P64" s="59"/>
    </row>
    <row r="65" spans="1:16" s="46" customFormat="1" ht="21.6" customHeight="1" x14ac:dyDescent="0.3">
      <c r="A65" s="95">
        <v>6</v>
      </c>
      <c r="B65" s="94" t="s">
        <v>197</v>
      </c>
      <c r="C65" s="94" t="s">
        <v>146</v>
      </c>
      <c r="D65" s="97" t="s">
        <v>147</v>
      </c>
      <c r="E65" s="94"/>
      <c r="F65" s="94" t="s">
        <v>113</v>
      </c>
      <c r="G65" s="98" t="s">
        <v>109</v>
      </c>
      <c r="H65" s="95">
        <v>0</v>
      </c>
      <c r="I65" s="95">
        <v>1</v>
      </c>
      <c r="J65" s="95">
        <v>0</v>
      </c>
      <c r="K65" s="95">
        <v>5</v>
      </c>
      <c r="L65" s="99">
        <v>2</v>
      </c>
      <c r="M65" s="100" t="s">
        <v>44</v>
      </c>
      <c r="N65" s="100" t="s">
        <v>144</v>
      </c>
      <c r="O65" s="94"/>
      <c r="P65" s="59"/>
    </row>
    <row r="66" spans="1:16" s="46" customFormat="1" ht="21.6" customHeight="1" x14ac:dyDescent="0.3">
      <c r="A66" s="95">
        <v>6</v>
      </c>
      <c r="B66" s="94" t="s">
        <v>198</v>
      </c>
      <c r="C66" s="94" t="s">
        <v>151</v>
      </c>
      <c r="D66" s="97" t="s">
        <v>152</v>
      </c>
      <c r="E66" s="94"/>
      <c r="F66" s="94" t="s">
        <v>148</v>
      </c>
      <c r="G66" s="98" t="s">
        <v>109</v>
      </c>
      <c r="H66" s="95">
        <v>0</v>
      </c>
      <c r="I66" s="95">
        <v>1</v>
      </c>
      <c r="J66" s="95">
        <v>0</v>
      </c>
      <c r="K66" s="95">
        <v>5</v>
      </c>
      <c r="L66" s="99">
        <v>2</v>
      </c>
      <c r="M66" s="100" t="s">
        <v>44</v>
      </c>
      <c r="N66" s="100" t="s">
        <v>144</v>
      </c>
      <c r="O66" s="94" t="s">
        <v>188</v>
      </c>
      <c r="P66" s="59"/>
    </row>
    <row r="67" spans="1:16" s="46" customFormat="1" ht="36.6" customHeight="1" x14ac:dyDescent="0.3">
      <c r="A67" s="95">
        <v>6</v>
      </c>
      <c r="B67" s="94" t="s">
        <v>199</v>
      </c>
      <c r="C67" s="94" t="s">
        <v>305</v>
      </c>
      <c r="D67" s="97" t="s">
        <v>153</v>
      </c>
      <c r="E67" s="94"/>
      <c r="F67" s="94" t="s">
        <v>257</v>
      </c>
      <c r="G67" s="98" t="s">
        <v>109</v>
      </c>
      <c r="H67" s="95">
        <v>0</v>
      </c>
      <c r="I67" s="95">
        <v>1</v>
      </c>
      <c r="J67" s="95">
        <v>0</v>
      </c>
      <c r="K67" s="95">
        <v>5</v>
      </c>
      <c r="L67" s="99">
        <v>2</v>
      </c>
      <c r="M67" s="100" t="s">
        <v>44</v>
      </c>
      <c r="N67" s="100" t="s">
        <v>144</v>
      </c>
      <c r="O67" s="94" t="s">
        <v>189</v>
      </c>
      <c r="P67" s="59"/>
    </row>
    <row r="68" spans="1:16" s="46" customFormat="1" x14ac:dyDescent="0.3">
      <c r="A68" s="71"/>
      <c r="B68" s="72"/>
      <c r="C68" s="72"/>
      <c r="D68" s="72"/>
      <c r="E68" s="72"/>
      <c r="F68" s="72"/>
      <c r="G68" s="73"/>
      <c r="H68" s="74">
        <f>SUM(H59:H63)</f>
        <v>5</v>
      </c>
      <c r="I68" s="74">
        <f t="shared" ref="I68:L68" si="3">SUM(I59:I63)</f>
        <v>5</v>
      </c>
      <c r="J68" s="74">
        <f t="shared" si="3"/>
        <v>23</v>
      </c>
      <c r="K68" s="74">
        <f t="shared" si="3"/>
        <v>22</v>
      </c>
      <c r="L68" s="74">
        <f t="shared" si="3"/>
        <v>14</v>
      </c>
      <c r="M68" s="75"/>
      <c r="N68" s="75"/>
      <c r="O68" s="72"/>
      <c r="P68" s="59"/>
    </row>
    <row r="69" spans="1:16" s="46" customFormat="1" ht="27.6" x14ac:dyDescent="0.3">
      <c r="A69" s="71"/>
      <c r="B69" s="72"/>
      <c r="C69" s="72"/>
      <c r="D69" s="72"/>
      <c r="E69" s="72"/>
      <c r="F69" s="72"/>
      <c r="G69" s="76" t="s">
        <v>22</v>
      </c>
      <c r="H69" s="142">
        <f>SUM(H68:I68)*14</f>
        <v>140</v>
      </c>
      <c r="I69" s="143"/>
      <c r="J69" s="142">
        <f>SUM(J68:K68)</f>
        <v>45</v>
      </c>
      <c r="K69" s="143"/>
      <c r="L69" s="74"/>
      <c r="M69" s="75"/>
      <c r="N69" s="75"/>
      <c r="O69" s="72"/>
      <c r="P69" s="59"/>
    </row>
    <row r="70" spans="1:16" s="46" customFormat="1" ht="47.25" customHeight="1" x14ac:dyDescent="0.3">
      <c r="A70" s="63">
        <v>7</v>
      </c>
      <c r="B70" s="65" t="s">
        <v>274</v>
      </c>
      <c r="C70" s="65" t="s">
        <v>208</v>
      </c>
      <c r="D70" s="64" t="s">
        <v>233</v>
      </c>
      <c r="E70" s="65"/>
      <c r="F70" s="65" t="s">
        <v>125</v>
      </c>
      <c r="G70" s="66" t="s">
        <v>109</v>
      </c>
      <c r="H70" s="63">
        <v>2</v>
      </c>
      <c r="I70" s="63">
        <v>2</v>
      </c>
      <c r="J70" s="63">
        <v>9</v>
      </c>
      <c r="K70" s="63">
        <v>9</v>
      </c>
      <c r="L70" s="67">
        <v>5</v>
      </c>
      <c r="M70" s="68" t="s">
        <v>32</v>
      </c>
      <c r="N70" s="68" t="s">
        <v>29</v>
      </c>
      <c r="O70" s="65" t="s">
        <v>249</v>
      </c>
      <c r="P70" s="59"/>
    </row>
    <row r="71" spans="1:16" s="46" customFormat="1" ht="26.4" customHeight="1" x14ac:dyDescent="0.3">
      <c r="A71" s="63">
        <v>7</v>
      </c>
      <c r="B71" s="65" t="s">
        <v>275</v>
      </c>
      <c r="C71" s="65" t="s">
        <v>258</v>
      </c>
      <c r="D71" s="103" t="s">
        <v>259</v>
      </c>
      <c r="E71" s="65"/>
      <c r="F71" s="65" t="s">
        <v>125</v>
      </c>
      <c r="G71" s="66" t="s">
        <v>109</v>
      </c>
      <c r="H71" s="63">
        <v>1</v>
      </c>
      <c r="I71" s="63">
        <v>2</v>
      </c>
      <c r="J71" s="63">
        <v>5</v>
      </c>
      <c r="K71" s="63">
        <v>9</v>
      </c>
      <c r="L71" s="67">
        <v>3</v>
      </c>
      <c r="M71" s="68" t="s">
        <v>32</v>
      </c>
      <c r="N71" s="68" t="s">
        <v>29</v>
      </c>
      <c r="O71" s="65"/>
      <c r="P71" s="59"/>
    </row>
    <row r="72" spans="1:16" s="46" customFormat="1" ht="26.4" customHeight="1" x14ac:dyDescent="0.3">
      <c r="A72" s="63">
        <v>7</v>
      </c>
      <c r="B72" s="65" t="s">
        <v>276</v>
      </c>
      <c r="C72" s="93" t="s">
        <v>149</v>
      </c>
      <c r="D72" s="93" t="s">
        <v>150</v>
      </c>
      <c r="E72" s="65"/>
      <c r="F72" s="93" t="s">
        <v>135</v>
      </c>
      <c r="G72" s="66" t="s">
        <v>109</v>
      </c>
      <c r="H72" s="63">
        <v>0</v>
      </c>
      <c r="I72" s="63">
        <v>1</v>
      </c>
      <c r="J72" s="63">
        <v>0</v>
      </c>
      <c r="K72" s="63">
        <v>5</v>
      </c>
      <c r="L72" s="67">
        <v>2</v>
      </c>
      <c r="M72" s="68" t="s">
        <v>44</v>
      </c>
      <c r="N72" s="68" t="s">
        <v>29</v>
      </c>
      <c r="O72" s="65" t="s">
        <v>250</v>
      </c>
      <c r="P72" s="59"/>
    </row>
    <row r="73" spans="1:16" s="46" customFormat="1" ht="34.65" customHeight="1" x14ac:dyDescent="0.3">
      <c r="A73" s="63">
        <v>7</v>
      </c>
      <c r="B73" s="65" t="s">
        <v>186</v>
      </c>
      <c r="C73" s="93" t="s">
        <v>306</v>
      </c>
      <c r="D73" s="93" t="s">
        <v>307</v>
      </c>
      <c r="E73" s="65"/>
      <c r="F73" s="93" t="s">
        <v>113</v>
      </c>
      <c r="G73" s="66" t="s">
        <v>109</v>
      </c>
      <c r="H73" s="63">
        <v>0</v>
      </c>
      <c r="I73" s="63">
        <v>1</v>
      </c>
      <c r="J73" s="63">
        <v>0</v>
      </c>
      <c r="K73" s="63">
        <v>5</v>
      </c>
      <c r="L73" s="67">
        <v>2</v>
      </c>
      <c r="M73" s="68" t="s">
        <v>44</v>
      </c>
      <c r="N73" s="68" t="s">
        <v>29</v>
      </c>
      <c r="O73" s="65"/>
      <c r="P73" s="59"/>
    </row>
    <row r="74" spans="1:16" s="46" customFormat="1" ht="26.4" customHeight="1" x14ac:dyDescent="0.3">
      <c r="A74" s="63">
        <v>7</v>
      </c>
      <c r="B74" s="65" t="s">
        <v>187</v>
      </c>
      <c r="C74" s="93" t="s">
        <v>221</v>
      </c>
      <c r="D74" s="93" t="s">
        <v>222</v>
      </c>
      <c r="E74" s="65" t="s">
        <v>210</v>
      </c>
      <c r="F74" s="93" t="s">
        <v>108</v>
      </c>
      <c r="G74" s="66" t="s">
        <v>109</v>
      </c>
      <c r="H74" s="63">
        <v>0</v>
      </c>
      <c r="I74" s="63">
        <v>0</v>
      </c>
      <c r="J74" s="63">
        <v>0</v>
      </c>
      <c r="K74" s="63">
        <v>0</v>
      </c>
      <c r="L74" s="67">
        <v>4</v>
      </c>
      <c r="M74" s="68" t="s">
        <v>44</v>
      </c>
      <c r="N74" s="68" t="s">
        <v>29</v>
      </c>
      <c r="O74" s="65"/>
      <c r="P74" s="59"/>
    </row>
    <row r="75" spans="1:16" s="46" customFormat="1" ht="26.4" customHeight="1" x14ac:dyDescent="0.3">
      <c r="A75" s="158" t="s">
        <v>105</v>
      </c>
      <c r="B75" s="158"/>
      <c r="C75" s="158"/>
      <c r="D75" s="158"/>
      <c r="E75" s="94"/>
      <c r="F75" s="104"/>
      <c r="G75" s="105"/>
      <c r="H75" s="95"/>
      <c r="I75" s="95"/>
      <c r="J75" s="95"/>
      <c r="K75" s="95"/>
      <c r="L75" s="99"/>
      <c r="M75" s="100"/>
      <c r="N75" s="100"/>
      <c r="O75" s="104"/>
      <c r="P75" s="59"/>
    </row>
    <row r="76" spans="1:16" s="46" customFormat="1" ht="26.4" customHeight="1" x14ac:dyDescent="0.3">
      <c r="A76" s="95">
        <v>7</v>
      </c>
      <c r="B76" s="102" t="s">
        <v>195</v>
      </c>
      <c r="C76" s="102" t="s">
        <v>142</v>
      </c>
      <c r="D76" s="102" t="s">
        <v>143</v>
      </c>
      <c r="E76" s="94"/>
      <c r="F76" s="94" t="s">
        <v>127</v>
      </c>
      <c r="G76" s="98" t="s">
        <v>109</v>
      </c>
      <c r="H76" s="95">
        <v>1</v>
      </c>
      <c r="I76" s="95">
        <v>0</v>
      </c>
      <c r="J76" s="95">
        <v>5</v>
      </c>
      <c r="K76" s="95">
        <v>0</v>
      </c>
      <c r="L76" s="99">
        <v>2</v>
      </c>
      <c r="M76" s="100" t="s">
        <v>32</v>
      </c>
      <c r="N76" s="100" t="s">
        <v>144</v>
      </c>
      <c r="O76" s="94"/>
      <c r="P76" s="59"/>
    </row>
    <row r="77" spans="1:16" s="46" customFormat="1" ht="26.4" customHeight="1" x14ac:dyDescent="0.3">
      <c r="A77" s="95">
        <v>7</v>
      </c>
      <c r="B77" s="102" t="s">
        <v>196</v>
      </c>
      <c r="C77" s="102" t="s">
        <v>145</v>
      </c>
      <c r="D77" s="102" t="s">
        <v>211</v>
      </c>
      <c r="E77" s="94"/>
      <c r="F77" s="94" t="s">
        <v>127</v>
      </c>
      <c r="G77" s="98" t="s">
        <v>109</v>
      </c>
      <c r="H77" s="95">
        <v>0</v>
      </c>
      <c r="I77" s="95">
        <v>1</v>
      </c>
      <c r="J77" s="95">
        <v>0</v>
      </c>
      <c r="K77" s="95">
        <v>5</v>
      </c>
      <c r="L77" s="99">
        <v>2</v>
      </c>
      <c r="M77" s="100" t="s">
        <v>44</v>
      </c>
      <c r="N77" s="100" t="s">
        <v>144</v>
      </c>
      <c r="O77" s="94"/>
      <c r="P77" s="59"/>
    </row>
    <row r="78" spans="1:16" s="46" customFormat="1" ht="26.4" customHeight="1" x14ac:dyDescent="0.3">
      <c r="A78" s="95">
        <v>7</v>
      </c>
      <c r="B78" s="94" t="s">
        <v>197</v>
      </c>
      <c r="C78" s="94" t="s">
        <v>146</v>
      </c>
      <c r="D78" s="97" t="s">
        <v>147</v>
      </c>
      <c r="E78" s="94"/>
      <c r="F78" s="94" t="s">
        <v>113</v>
      </c>
      <c r="G78" s="98" t="s">
        <v>109</v>
      </c>
      <c r="H78" s="95">
        <v>0</v>
      </c>
      <c r="I78" s="95">
        <v>1</v>
      </c>
      <c r="J78" s="95">
        <v>0</v>
      </c>
      <c r="K78" s="95">
        <v>5</v>
      </c>
      <c r="L78" s="99">
        <v>2</v>
      </c>
      <c r="M78" s="100" t="s">
        <v>44</v>
      </c>
      <c r="N78" s="100" t="s">
        <v>144</v>
      </c>
      <c r="O78" s="94"/>
      <c r="P78" s="59"/>
    </row>
    <row r="79" spans="1:16" s="48" customFormat="1" ht="26.4" customHeight="1" x14ac:dyDescent="0.25">
      <c r="A79" s="95">
        <v>7</v>
      </c>
      <c r="B79" s="94" t="s">
        <v>198</v>
      </c>
      <c r="C79" s="94" t="s">
        <v>151</v>
      </c>
      <c r="D79" s="97" t="s">
        <v>152</v>
      </c>
      <c r="E79" s="94"/>
      <c r="F79" s="94" t="s">
        <v>148</v>
      </c>
      <c r="G79" s="98" t="s">
        <v>109</v>
      </c>
      <c r="H79" s="95">
        <v>0</v>
      </c>
      <c r="I79" s="95">
        <v>1</v>
      </c>
      <c r="J79" s="95">
        <v>0</v>
      </c>
      <c r="K79" s="95">
        <v>5</v>
      </c>
      <c r="L79" s="99">
        <v>2</v>
      </c>
      <c r="M79" s="100" t="s">
        <v>44</v>
      </c>
      <c r="N79" s="100" t="s">
        <v>144</v>
      </c>
      <c r="O79" s="94" t="s">
        <v>188</v>
      </c>
      <c r="P79" s="60"/>
    </row>
    <row r="80" spans="1:16" s="48" customFormat="1" ht="38.4" customHeight="1" x14ac:dyDescent="0.25">
      <c r="A80" s="95">
        <v>7</v>
      </c>
      <c r="B80" s="94" t="s">
        <v>199</v>
      </c>
      <c r="C80" s="94" t="s">
        <v>305</v>
      </c>
      <c r="D80" s="97" t="s">
        <v>153</v>
      </c>
      <c r="E80" s="94"/>
      <c r="F80" s="94" t="s">
        <v>257</v>
      </c>
      <c r="G80" s="98" t="s">
        <v>109</v>
      </c>
      <c r="H80" s="95">
        <v>0</v>
      </c>
      <c r="I80" s="95">
        <v>1</v>
      </c>
      <c r="J80" s="95">
        <v>0</v>
      </c>
      <c r="K80" s="95">
        <v>5</v>
      </c>
      <c r="L80" s="99">
        <v>2</v>
      </c>
      <c r="M80" s="100" t="s">
        <v>44</v>
      </c>
      <c r="N80" s="100" t="s">
        <v>144</v>
      </c>
      <c r="O80" s="94" t="s">
        <v>189</v>
      </c>
      <c r="P80" s="60"/>
    </row>
    <row r="81" spans="1:16" s="46" customFormat="1" x14ac:dyDescent="0.3">
      <c r="A81" s="106"/>
      <c r="B81" s="107"/>
      <c r="C81" s="107"/>
      <c r="D81" s="107"/>
      <c r="E81" s="107"/>
      <c r="F81" s="107"/>
      <c r="G81" s="108"/>
      <c r="H81" s="109">
        <f>SUM(H70:H76)</f>
        <v>4</v>
      </c>
      <c r="I81" s="109">
        <f>SUM(I70:I76)</f>
        <v>6</v>
      </c>
      <c r="J81" s="109">
        <f>SUM(J70:J76)</f>
        <v>19</v>
      </c>
      <c r="K81" s="109">
        <f>SUM(K70:K76)</f>
        <v>28</v>
      </c>
      <c r="L81" s="109">
        <f>SUM(L70:L76)</f>
        <v>18</v>
      </c>
      <c r="M81" s="110"/>
      <c r="N81" s="110"/>
      <c r="O81" s="107"/>
      <c r="P81" s="59"/>
    </row>
    <row r="82" spans="1:16" s="46" customFormat="1" ht="27.6" x14ac:dyDescent="0.3">
      <c r="A82" s="106"/>
      <c r="B82" s="107"/>
      <c r="C82" s="107"/>
      <c r="D82" s="107"/>
      <c r="E82" s="107"/>
      <c r="F82" s="107"/>
      <c r="G82" s="76" t="s">
        <v>22</v>
      </c>
      <c r="H82" s="157">
        <f>SUM(H81:I81)*14</f>
        <v>140</v>
      </c>
      <c r="I82" s="157"/>
      <c r="J82" s="142">
        <f>SUM(J81:K81)</f>
        <v>47</v>
      </c>
      <c r="K82" s="143"/>
      <c r="L82" s="109"/>
      <c r="M82" s="110"/>
      <c r="N82" s="110"/>
      <c r="O82" s="107"/>
      <c r="P82" s="59"/>
    </row>
    <row r="83" spans="1:16" s="46" customFormat="1" ht="45.75" customHeight="1" x14ac:dyDescent="0.3">
      <c r="A83" s="78">
        <v>8</v>
      </c>
      <c r="B83" s="79" t="s">
        <v>277</v>
      </c>
      <c r="C83" s="118" t="s">
        <v>200</v>
      </c>
      <c r="D83" s="118" t="s">
        <v>201</v>
      </c>
      <c r="E83" s="118"/>
      <c r="F83" s="118" t="s">
        <v>127</v>
      </c>
      <c r="G83" s="120" t="s">
        <v>109</v>
      </c>
      <c r="H83" s="121">
        <v>0</v>
      </c>
      <c r="I83" s="121">
        <v>2</v>
      </c>
      <c r="J83" s="121">
        <v>0</v>
      </c>
      <c r="K83" s="121">
        <v>9</v>
      </c>
      <c r="L83" s="122">
        <v>3</v>
      </c>
      <c r="M83" s="123" t="s">
        <v>44</v>
      </c>
      <c r="N83" s="123" t="s">
        <v>29</v>
      </c>
      <c r="O83" s="118" t="s">
        <v>202</v>
      </c>
      <c r="P83" s="59"/>
    </row>
    <row r="84" spans="1:16" s="46" customFormat="1" ht="33.75" customHeight="1" x14ac:dyDescent="0.3">
      <c r="A84" s="111">
        <v>8</v>
      </c>
      <c r="B84" s="79" t="s">
        <v>278</v>
      </c>
      <c r="C84" s="79" t="s">
        <v>154</v>
      </c>
      <c r="D84" s="84" t="s">
        <v>155</v>
      </c>
      <c r="E84" s="79"/>
      <c r="F84" s="79" t="s">
        <v>113</v>
      </c>
      <c r="G84" s="80" t="s">
        <v>109</v>
      </c>
      <c r="H84" s="78">
        <v>0</v>
      </c>
      <c r="I84" s="78">
        <v>3</v>
      </c>
      <c r="J84" s="78">
        <v>0</v>
      </c>
      <c r="K84" s="78">
        <v>13</v>
      </c>
      <c r="L84" s="81">
        <v>4</v>
      </c>
      <c r="M84" s="82" t="s">
        <v>44</v>
      </c>
      <c r="N84" s="82" t="s">
        <v>29</v>
      </c>
      <c r="O84" s="79" t="s">
        <v>251</v>
      </c>
      <c r="P84" s="59"/>
    </row>
    <row r="85" spans="1:16" s="46" customFormat="1" ht="33.75" customHeight="1" x14ac:dyDescent="0.3">
      <c r="A85" s="111">
        <v>8</v>
      </c>
      <c r="B85" s="79" t="s">
        <v>279</v>
      </c>
      <c r="C85" s="79" t="s">
        <v>156</v>
      </c>
      <c r="D85" s="79" t="s">
        <v>157</v>
      </c>
      <c r="E85" s="79"/>
      <c r="F85" s="79" t="s">
        <v>125</v>
      </c>
      <c r="G85" s="80" t="s">
        <v>109</v>
      </c>
      <c r="H85" s="78">
        <v>2</v>
      </c>
      <c r="I85" s="78">
        <v>2</v>
      </c>
      <c r="J85" s="78">
        <v>9</v>
      </c>
      <c r="K85" s="78">
        <v>9</v>
      </c>
      <c r="L85" s="81">
        <v>4</v>
      </c>
      <c r="M85" s="82" t="s">
        <v>32</v>
      </c>
      <c r="N85" s="82" t="s">
        <v>29</v>
      </c>
      <c r="O85" s="79" t="s">
        <v>252</v>
      </c>
      <c r="P85" s="59"/>
    </row>
    <row r="86" spans="1:16" s="46" customFormat="1" x14ac:dyDescent="0.3">
      <c r="A86" s="71"/>
      <c r="B86" s="72"/>
      <c r="C86" s="72"/>
      <c r="D86" s="72"/>
      <c r="E86" s="72"/>
      <c r="F86" s="72"/>
      <c r="G86" s="73"/>
      <c r="H86" s="74">
        <f>SUM(H83:H85)</f>
        <v>2</v>
      </c>
      <c r="I86" s="74">
        <f t="shared" ref="I86:L86" si="4">SUM(I83:I85)</f>
        <v>7</v>
      </c>
      <c r="J86" s="74">
        <f t="shared" si="4"/>
        <v>9</v>
      </c>
      <c r="K86" s="74">
        <f t="shared" si="4"/>
        <v>31</v>
      </c>
      <c r="L86" s="74">
        <f t="shared" si="4"/>
        <v>11</v>
      </c>
      <c r="M86" s="75"/>
      <c r="N86" s="75"/>
      <c r="O86" s="72"/>
      <c r="P86" s="59"/>
    </row>
    <row r="87" spans="1:16" s="46" customFormat="1" ht="27.6" x14ac:dyDescent="0.3">
      <c r="A87" s="71"/>
      <c r="B87" s="72"/>
      <c r="C87" s="72"/>
      <c r="D87" s="72"/>
      <c r="E87" s="72"/>
      <c r="F87" s="72"/>
      <c r="G87" s="76" t="s">
        <v>22</v>
      </c>
      <c r="H87" s="142">
        <f>SUM(H86:I86)*14</f>
        <v>126</v>
      </c>
      <c r="I87" s="143"/>
      <c r="J87" s="142">
        <f>SUM(J86:K86)</f>
        <v>40</v>
      </c>
      <c r="K87" s="143"/>
      <c r="L87" s="74"/>
      <c r="M87" s="75"/>
      <c r="N87" s="75"/>
      <c r="O87" s="72"/>
      <c r="P87" s="59"/>
    </row>
    <row r="88" spans="1:16" s="46" customFormat="1" ht="33.6" customHeight="1" x14ac:dyDescent="0.3">
      <c r="A88" s="63">
        <v>9</v>
      </c>
      <c r="B88" s="65" t="s">
        <v>280</v>
      </c>
      <c r="C88" s="65" t="s">
        <v>158</v>
      </c>
      <c r="D88" s="65" t="s">
        <v>159</v>
      </c>
      <c r="E88" s="65"/>
      <c r="F88" s="65" t="s">
        <v>125</v>
      </c>
      <c r="G88" s="66" t="s">
        <v>109</v>
      </c>
      <c r="H88" s="63">
        <v>2</v>
      </c>
      <c r="I88" s="63">
        <v>1</v>
      </c>
      <c r="J88" s="63">
        <v>9</v>
      </c>
      <c r="K88" s="63">
        <v>5</v>
      </c>
      <c r="L88" s="67">
        <v>3</v>
      </c>
      <c r="M88" s="68" t="s">
        <v>32</v>
      </c>
      <c r="N88" s="68" t="s">
        <v>29</v>
      </c>
      <c r="O88" s="65" t="s">
        <v>253</v>
      </c>
      <c r="P88" s="59"/>
    </row>
    <row r="89" spans="1:16" s="46" customFormat="1" ht="44.1" customHeight="1" x14ac:dyDescent="0.3">
      <c r="A89" s="112">
        <v>9</v>
      </c>
      <c r="B89" s="65" t="s">
        <v>281</v>
      </c>
      <c r="C89" s="65" t="s">
        <v>160</v>
      </c>
      <c r="D89" s="93" t="s">
        <v>161</v>
      </c>
      <c r="E89" s="65"/>
      <c r="F89" s="93" t="s">
        <v>256</v>
      </c>
      <c r="G89" s="66" t="s">
        <v>109</v>
      </c>
      <c r="H89" s="63">
        <v>0</v>
      </c>
      <c r="I89" s="63">
        <v>2</v>
      </c>
      <c r="J89" s="63">
        <v>0</v>
      </c>
      <c r="K89" s="63">
        <v>9</v>
      </c>
      <c r="L89" s="67">
        <v>3</v>
      </c>
      <c r="M89" s="68" t="s">
        <v>44</v>
      </c>
      <c r="N89" s="68" t="s">
        <v>29</v>
      </c>
      <c r="O89" s="93" t="s">
        <v>254</v>
      </c>
      <c r="P89" s="59"/>
    </row>
    <row r="90" spans="1:16" s="46" customFormat="1" ht="44.1" customHeight="1" x14ac:dyDescent="0.3">
      <c r="A90" s="112">
        <v>9</v>
      </c>
      <c r="B90" s="65" t="s">
        <v>282</v>
      </c>
      <c r="C90" s="65" t="s">
        <v>162</v>
      </c>
      <c r="D90" s="93" t="s">
        <v>163</v>
      </c>
      <c r="E90" s="65"/>
      <c r="F90" s="65" t="s">
        <v>127</v>
      </c>
      <c r="G90" s="66" t="s">
        <v>109</v>
      </c>
      <c r="H90" s="63">
        <v>2</v>
      </c>
      <c r="I90" s="63">
        <v>0</v>
      </c>
      <c r="J90" s="63">
        <v>9</v>
      </c>
      <c r="K90" s="63">
        <v>0</v>
      </c>
      <c r="L90" s="67">
        <v>3</v>
      </c>
      <c r="M90" s="68" t="s">
        <v>32</v>
      </c>
      <c r="N90" s="68" t="s">
        <v>29</v>
      </c>
      <c r="O90" s="93" t="s">
        <v>255</v>
      </c>
      <c r="P90" s="59"/>
    </row>
    <row r="91" spans="1:16" s="46" customFormat="1" ht="44.4" customHeight="1" x14ac:dyDescent="0.3">
      <c r="A91" s="112">
        <v>9</v>
      </c>
      <c r="B91" s="93" t="s">
        <v>167</v>
      </c>
      <c r="C91" s="65" t="s">
        <v>164</v>
      </c>
      <c r="D91" s="65" t="s">
        <v>165</v>
      </c>
      <c r="E91" s="64" t="s">
        <v>309</v>
      </c>
      <c r="F91" s="65" t="s">
        <v>125</v>
      </c>
      <c r="G91" s="66" t="s">
        <v>109</v>
      </c>
      <c r="H91" s="63">
        <v>0</v>
      </c>
      <c r="I91" s="63">
        <v>0</v>
      </c>
      <c r="J91" s="63">
        <v>0</v>
      </c>
      <c r="K91" s="63">
        <v>0</v>
      </c>
      <c r="L91" s="67">
        <v>0</v>
      </c>
      <c r="M91" s="68" t="s">
        <v>166</v>
      </c>
      <c r="N91" s="68" t="s">
        <v>29</v>
      </c>
      <c r="O91" s="93"/>
      <c r="P91" s="59"/>
    </row>
    <row r="92" spans="1:16" s="46" customFormat="1" ht="44.4" customHeight="1" x14ac:dyDescent="0.3">
      <c r="A92" s="112">
        <v>9</v>
      </c>
      <c r="B92" s="93" t="s">
        <v>168</v>
      </c>
      <c r="C92" s="65" t="s">
        <v>225</v>
      </c>
      <c r="D92" s="93" t="s">
        <v>226</v>
      </c>
      <c r="E92" s="65"/>
      <c r="F92" s="93" t="s">
        <v>113</v>
      </c>
      <c r="G92" s="66" t="s">
        <v>109</v>
      </c>
      <c r="H92" s="63">
        <v>0</v>
      </c>
      <c r="I92" s="63">
        <v>1</v>
      </c>
      <c r="J92" s="63">
        <v>0</v>
      </c>
      <c r="K92" s="63">
        <v>5</v>
      </c>
      <c r="L92" s="67">
        <v>2</v>
      </c>
      <c r="M92" s="68" t="s">
        <v>44</v>
      </c>
      <c r="N92" s="68" t="s">
        <v>29</v>
      </c>
      <c r="O92" s="93"/>
      <c r="P92" s="59"/>
    </row>
    <row r="93" spans="1:16" s="46" customFormat="1" ht="32.4" customHeight="1" x14ac:dyDescent="0.3">
      <c r="A93" s="112">
        <v>9</v>
      </c>
      <c r="B93" s="93" t="s">
        <v>169</v>
      </c>
      <c r="C93" s="65" t="s">
        <v>223</v>
      </c>
      <c r="D93" s="93" t="s">
        <v>224</v>
      </c>
      <c r="E93" s="65" t="s">
        <v>210</v>
      </c>
      <c r="F93" s="93" t="s">
        <v>108</v>
      </c>
      <c r="G93" s="66" t="s">
        <v>109</v>
      </c>
      <c r="H93" s="63">
        <v>0</v>
      </c>
      <c r="I93" s="63">
        <v>0</v>
      </c>
      <c r="J93" s="63">
        <v>0</v>
      </c>
      <c r="K93" s="63">
        <v>0</v>
      </c>
      <c r="L93" s="67">
        <v>6</v>
      </c>
      <c r="M93" s="68" t="s">
        <v>44</v>
      </c>
      <c r="N93" s="68" t="s">
        <v>29</v>
      </c>
      <c r="O93" s="93"/>
      <c r="P93" s="59"/>
    </row>
    <row r="94" spans="1:16" s="46" customFormat="1" ht="33.6" customHeight="1" x14ac:dyDescent="0.3">
      <c r="A94" s="112">
        <v>9</v>
      </c>
      <c r="B94" s="93" t="s">
        <v>170</v>
      </c>
      <c r="C94" s="93" t="s">
        <v>227</v>
      </c>
      <c r="D94" s="93" t="s">
        <v>171</v>
      </c>
      <c r="E94" s="93"/>
      <c r="F94" s="93" t="s">
        <v>125</v>
      </c>
      <c r="G94" s="113" t="s">
        <v>109</v>
      </c>
      <c r="H94" s="112">
        <v>0</v>
      </c>
      <c r="I94" s="112">
        <v>0</v>
      </c>
      <c r="J94" s="112">
        <v>0</v>
      </c>
      <c r="K94" s="112">
        <v>0</v>
      </c>
      <c r="L94" s="114">
        <v>0</v>
      </c>
      <c r="M94" s="115" t="s">
        <v>229</v>
      </c>
      <c r="N94" s="115" t="s">
        <v>29</v>
      </c>
      <c r="O94" s="93"/>
      <c r="P94" s="59"/>
    </row>
    <row r="95" spans="1:16" s="46" customFormat="1" x14ac:dyDescent="0.3">
      <c r="A95" s="106"/>
      <c r="B95" s="107"/>
      <c r="C95" s="107"/>
      <c r="D95" s="107"/>
      <c r="E95" s="107"/>
      <c r="F95" s="107"/>
      <c r="G95" s="108"/>
      <c r="H95" s="109">
        <f>SUM(H88:H94)</f>
        <v>4</v>
      </c>
      <c r="I95" s="109">
        <f>SUM(I88:I94)</f>
        <v>4</v>
      </c>
      <c r="J95" s="109">
        <f>SUM(J88:J94)</f>
        <v>18</v>
      </c>
      <c r="K95" s="109">
        <f>SUM(K88:K94)</f>
        <v>19</v>
      </c>
      <c r="L95" s="109">
        <f>SUM(L88:L94)</f>
        <v>17</v>
      </c>
      <c r="M95" s="110"/>
      <c r="N95" s="110"/>
      <c r="O95" s="107"/>
      <c r="P95" s="59"/>
    </row>
    <row r="96" spans="1:16" s="46" customFormat="1" ht="27.6" x14ac:dyDescent="0.3">
      <c r="A96" s="106"/>
      <c r="B96" s="107"/>
      <c r="C96" s="107"/>
      <c r="D96" s="107"/>
      <c r="E96" s="107"/>
      <c r="F96" s="107"/>
      <c r="G96" s="76" t="s">
        <v>22</v>
      </c>
      <c r="H96" s="157">
        <f>SUM(H95:I95)*14</f>
        <v>112</v>
      </c>
      <c r="I96" s="157"/>
      <c r="J96" s="142">
        <f>SUM(J95:K95)</f>
        <v>37</v>
      </c>
      <c r="K96" s="143"/>
      <c r="L96" s="109"/>
      <c r="M96" s="110"/>
      <c r="N96" s="110"/>
      <c r="O96" s="107"/>
      <c r="P96" s="59"/>
    </row>
    <row r="97" spans="1:16" ht="36" customHeight="1" x14ac:dyDescent="0.3">
      <c r="A97" s="78">
        <v>10</v>
      </c>
      <c r="B97" s="79" t="s">
        <v>78</v>
      </c>
      <c r="C97" s="83" t="s">
        <v>104</v>
      </c>
      <c r="D97" s="79" t="s">
        <v>106</v>
      </c>
      <c r="E97" s="79" t="s">
        <v>167</v>
      </c>
      <c r="F97" s="79" t="s">
        <v>84</v>
      </c>
      <c r="G97" s="80" t="s">
        <v>27</v>
      </c>
      <c r="H97" s="78">
        <v>0</v>
      </c>
      <c r="I97" s="78">
        <v>0</v>
      </c>
      <c r="J97" s="78">
        <v>0</v>
      </c>
      <c r="K97" s="78">
        <v>0</v>
      </c>
      <c r="L97" s="81">
        <v>14</v>
      </c>
      <c r="M97" s="82" t="s">
        <v>44</v>
      </c>
      <c r="N97" s="82" t="s">
        <v>29</v>
      </c>
      <c r="O97" s="79"/>
    </row>
    <row r="98" spans="1:16" ht="36" customHeight="1" x14ac:dyDescent="0.3">
      <c r="A98" s="78">
        <v>10</v>
      </c>
      <c r="B98" s="79" t="s">
        <v>74</v>
      </c>
      <c r="C98" s="83" t="s">
        <v>73</v>
      </c>
      <c r="D98" s="124" t="s">
        <v>285</v>
      </c>
      <c r="E98" s="79"/>
      <c r="F98" s="79" t="s">
        <v>82</v>
      </c>
      <c r="G98" s="80" t="s">
        <v>27</v>
      </c>
      <c r="H98" s="78">
        <v>0</v>
      </c>
      <c r="I98" s="78">
        <v>2</v>
      </c>
      <c r="J98" s="78">
        <v>0</v>
      </c>
      <c r="K98" s="78">
        <v>9</v>
      </c>
      <c r="L98" s="81">
        <v>2</v>
      </c>
      <c r="M98" s="82" t="s">
        <v>28</v>
      </c>
      <c r="N98" s="82" t="s">
        <v>29</v>
      </c>
      <c r="O98" s="79"/>
    </row>
    <row r="99" spans="1:16" ht="29.4" customHeight="1" x14ac:dyDescent="0.3">
      <c r="A99" s="78">
        <v>10</v>
      </c>
      <c r="B99" s="79" t="s">
        <v>75</v>
      </c>
      <c r="C99" s="83" t="s">
        <v>76</v>
      </c>
      <c r="D99" s="83" t="s">
        <v>77</v>
      </c>
      <c r="E99" s="79"/>
      <c r="F99" s="79" t="s">
        <v>97</v>
      </c>
      <c r="G99" s="80" t="s">
        <v>27</v>
      </c>
      <c r="H99" s="78">
        <v>0</v>
      </c>
      <c r="I99" s="78">
        <v>0</v>
      </c>
      <c r="J99" s="78">
        <v>0</v>
      </c>
      <c r="K99" s="78">
        <v>0</v>
      </c>
      <c r="L99" s="81">
        <v>5</v>
      </c>
      <c r="M99" s="82" t="s">
        <v>44</v>
      </c>
      <c r="N99" s="82" t="s">
        <v>29</v>
      </c>
      <c r="O99" s="79"/>
    </row>
    <row r="100" spans="1:16" ht="36" customHeight="1" x14ac:dyDescent="0.3">
      <c r="A100" s="78">
        <v>10</v>
      </c>
      <c r="B100" s="79" t="s">
        <v>172</v>
      </c>
      <c r="C100" s="79" t="s">
        <v>173</v>
      </c>
      <c r="D100" s="79" t="s">
        <v>174</v>
      </c>
      <c r="E100" s="79"/>
      <c r="F100" s="79" t="s">
        <v>183</v>
      </c>
      <c r="G100" s="80" t="s">
        <v>109</v>
      </c>
      <c r="H100" s="78">
        <v>0</v>
      </c>
      <c r="I100" s="78">
        <v>2</v>
      </c>
      <c r="J100" s="78">
        <v>0</v>
      </c>
      <c r="K100" s="78">
        <v>9</v>
      </c>
      <c r="L100" s="81">
        <v>2</v>
      </c>
      <c r="M100" s="82" t="s">
        <v>28</v>
      </c>
      <c r="N100" s="82" t="s">
        <v>29</v>
      </c>
      <c r="O100" s="79"/>
    </row>
    <row r="101" spans="1:16" ht="29.4" customHeight="1" x14ac:dyDescent="0.3">
      <c r="A101" s="78">
        <v>10</v>
      </c>
      <c r="B101" s="79" t="s">
        <v>175</v>
      </c>
      <c r="C101" s="79" t="s">
        <v>176</v>
      </c>
      <c r="D101" s="79" t="s">
        <v>177</v>
      </c>
      <c r="E101" s="79" t="s">
        <v>170</v>
      </c>
      <c r="F101" s="79" t="s">
        <v>125</v>
      </c>
      <c r="G101" s="80" t="s">
        <v>109</v>
      </c>
      <c r="H101" s="78">
        <v>0</v>
      </c>
      <c r="I101" s="78">
        <v>0</v>
      </c>
      <c r="J101" s="78">
        <v>0</v>
      </c>
      <c r="K101" s="78">
        <v>0</v>
      </c>
      <c r="L101" s="81">
        <v>5</v>
      </c>
      <c r="M101" s="82" t="s">
        <v>44</v>
      </c>
      <c r="N101" s="82" t="s">
        <v>29</v>
      </c>
      <c r="O101" s="79"/>
    </row>
    <row r="102" spans="1:16" s="46" customFormat="1" x14ac:dyDescent="0.3">
      <c r="A102" s="106"/>
      <c r="B102" s="107"/>
      <c r="C102" s="107"/>
      <c r="D102" s="107"/>
      <c r="E102" s="107"/>
      <c r="F102" s="107"/>
      <c r="G102" s="108"/>
      <c r="H102" s="116">
        <f>SUM(H97:H101)</f>
        <v>0</v>
      </c>
      <c r="I102" s="116">
        <f t="shared" ref="I102:L102" si="5">SUM(I97:I101)</f>
        <v>4</v>
      </c>
      <c r="J102" s="116">
        <f t="shared" si="5"/>
        <v>0</v>
      </c>
      <c r="K102" s="116">
        <f t="shared" si="5"/>
        <v>18</v>
      </c>
      <c r="L102" s="116">
        <f t="shared" si="5"/>
        <v>28</v>
      </c>
      <c r="M102" s="110"/>
      <c r="N102" s="110"/>
      <c r="O102" s="107"/>
      <c r="P102" s="59"/>
    </row>
    <row r="103" spans="1:16" s="46" customFormat="1" ht="27.6" x14ac:dyDescent="0.3">
      <c r="A103" s="106"/>
      <c r="B103" s="107"/>
      <c r="C103" s="107"/>
      <c r="D103" s="107"/>
      <c r="E103" s="107"/>
      <c r="F103" s="107"/>
      <c r="G103" s="76" t="s">
        <v>22</v>
      </c>
      <c r="H103" s="156">
        <f>SUM(H102:I102)*14</f>
        <v>56</v>
      </c>
      <c r="I103" s="156"/>
      <c r="J103" s="142">
        <f>SUM(J102:K102)</f>
        <v>18</v>
      </c>
      <c r="K103" s="143"/>
      <c r="L103" s="116"/>
      <c r="M103" s="110"/>
      <c r="N103" s="110"/>
      <c r="O103" s="107"/>
      <c r="P103" s="59"/>
    </row>
    <row r="104" spans="1:16" ht="15.6" x14ac:dyDescent="0.3">
      <c r="A104" s="117" t="s">
        <v>308</v>
      </c>
      <c r="B104" s="134"/>
      <c r="C104" s="135"/>
      <c r="D104" s="135"/>
      <c r="E104" s="136"/>
      <c r="F104" s="134"/>
      <c r="G104" s="137"/>
      <c r="H104" s="138"/>
      <c r="I104" s="138"/>
      <c r="J104" s="139"/>
      <c r="K104" s="137"/>
      <c r="L104" s="140"/>
      <c r="M104" s="141"/>
      <c r="N104" s="141"/>
      <c r="O104" s="134"/>
    </row>
    <row r="105" spans="1:16" s="30" customFormat="1" ht="14.4" customHeight="1" x14ac:dyDescent="0.3">
      <c r="A105" s="117"/>
      <c r="B105" s="31"/>
      <c r="C105" s="31"/>
      <c r="D105" s="31"/>
      <c r="E105" s="31"/>
      <c r="F105" s="31"/>
      <c r="G105" s="32"/>
      <c r="H105" s="33"/>
      <c r="I105" s="33"/>
      <c r="J105" s="33"/>
      <c r="K105" s="33"/>
      <c r="L105" s="34"/>
      <c r="M105" s="35"/>
      <c r="N105" s="35"/>
      <c r="O105" s="31"/>
    </row>
    <row r="106" spans="1:16" s="39" customFormat="1" ht="15" customHeight="1" x14ac:dyDescent="0.3">
      <c r="A106" s="36" t="s">
        <v>23</v>
      </c>
      <c r="B106" s="31"/>
      <c r="C106" s="31"/>
      <c r="D106" s="31"/>
      <c r="E106" s="31"/>
      <c r="F106" s="31"/>
      <c r="G106" s="32"/>
      <c r="H106" s="37"/>
      <c r="I106" s="37"/>
      <c r="J106" s="37"/>
      <c r="K106" s="37"/>
      <c r="L106" s="38"/>
      <c r="M106" s="35"/>
      <c r="N106" s="35"/>
      <c r="O106" s="31"/>
    </row>
    <row r="108" spans="1:16" s="46" customFormat="1" ht="25.8" customHeight="1" x14ac:dyDescent="0.3">
      <c r="A108" s="49">
        <v>4</v>
      </c>
      <c r="B108" s="50" t="s">
        <v>204</v>
      </c>
      <c r="C108" s="55" t="s">
        <v>179</v>
      </c>
      <c r="D108" s="55" t="s">
        <v>287</v>
      </c>
      <c r="E108" s="51"/>
      <c r="F108" s="58" t="s">
        <v>125</v>
      </c>
      <c r="G108" s="57" t="s">
        <v>109</v>
      </c>
      <c r="H108" s="52">
        <v>2</v>
      </c>
      <c r="I108" s="52">
        <v>0</v>
      </c>
      <c r="J108" s="52">
        <v>9</v>
      </c>
      <c r="K108" s="52">
        <v>0</v>
      </c>
      <c r="L108" s="53">
        <v>3</v>
      </c>
      <c r="M108" s="54" t="s">
        <v>32</v>
      </c>
      <c r="N108" s="54" t="s">
        <v>178</v>
      </c>
      <c r="O108" s="55" t="s">
        <v>191</v>
      </c>
    </row>
    <row r="109" spans="1:16" s="46" customFormat="1" ht="25.8" customHeight="1" x14ac:dyDescent="0.3">
      <c r="A109" s="49">
        <v>5</v>
      </c>
      <c r="B109" s="50" t="s">
        <v>205</v>
      </c>
      <c r="C109" s="55" t="s">
        <v>181</v>
      </c>
      <c r="D109" s="55" t="s">
        <v>288</v>
      </c>
      <c r="E109" s="51"/>
      <c r="F109" s="55" t="s">
        <v>113</v>
      </c>
      <c r="G109" s="57" t="s">
        <v>109</v>
      </c>
      <c r="H109" s="52">
        <v>2</v>
      </c>
      <c r="I109" s="52">
        <v>2</v>
      </c>
      <c r="J109" s="52">
        <v>9</v>
      </c>
      <c r="K109" s="52">
        <v>9</v>
      </c>
      <c r="L109" s="53">
        <v>4</v>
      </c>
      <c r="M109" s="54" t="s">
        <v>32</v>
      </c>
      <c r="N109" s="54" t="s">
        <v>178</v>
      </c>
      <c r="O109" s="55" t="s">
        <v>193</v>
      </c>
    </row>
    <row r="110" spans="1:16" s="46" customFormat="1" ht="46.5" customHeight="1" x14ac:dyDescent="0.3">
      <c r="A110" s="49">
        <v>5</v>
      </c>
      <c r="B110" s="50" t="s">
        <v>203</v>
      </c>
      <c r="C110" s="55" t="s">
        <v>230</v>
      </c>
      <c r="D110" s="56" t="s">
        <v>286</v>
      </c>
      <c r="E110" s="51"/>
      <c r="F110" s="55" t="s">
        <v>125</v>
      </c>
      <c r="G110" s="57" t="s">
        <v>109</v>
      </c>
      <c r="H110" s="52">
        <v>2</v>
      </c>
      <c r="I110" s="52">
        <v>2</v>
      </c>
      <c r="J110" s="52">
        <v>9</v>
      </c>
      <c r="K110" s="52">
        <v>9</v>
      </c>
      <c r="L110" s="53">
        <v>4</v>
      </c>
      <c r="M110" s="54" t="s">
        <v>44</v>
      </c>
      <c r="N110" s="54" t="s">
        <v>178</v>
      </c>
      <c r="O110" s="55" t="s">
        <v>194</v>
      </c>
    </row>
    <row r="111" spans="1:16" x14ac:dyDescent="0.3">
      <c r="A111" s="40"/>
      <c r="B111" s="13"/>
      <c r="C111" s="41"/>
      <c r="D111" s="13"/>
      <c r="E111" s="13"/>
      <c r="F111" s="13"/>
      <c r="G111" s="42"/>
      <c r="H111" s="43"/>
      <c r="I111" s="43"/>
      <c r="J111" s="43"/>
      <c r="K111" s="43"/>
      <c r="L111" s="44"/>
      <c r="M111" s="42"/>
      <c r="N111" s="42"/>
      <c r="O111" s="13"/>
    </row>
    <row r="112" spans="1:16" x14ac:dyDescent="0.3">
      <c r="B112" s="40"/>
      <c r="C112" s="13"/>
      <c r="D112" s="41"/>
      <c r="E112" s="13"/>
      <c r="F112" s="13"/>
      <c r="G112" s="13"/>
      <c r="H112" s="43"/>
      <c r="I112" s="43"/>
      <c r="J112" s="43"/>
      <c r="K112" s="43"/>
      <c r="L112" s="44"/>
      <c r="M112" s="42"/>
      <c r="N112" s="42"/>
      <c r="O112" s="13"/>
    </row>
    <row r="113" spans="1:15" s="45" customFormat="1" x14ac:dyDescent="0.3">
      <c r="A113"/>
      <c r="B113" s="40"/>
      <c r="C113" s="13"/>
      <c r="D113" s="41"/>
      <c r="E113" s="13"/>
      <c r="F113" s="13"/>
      <c r="G113" s="13"/>
      <c r="H113" s="43"/>
      <c r="I113" s="43"/>
      <c r="J113" s="43"/>
      <c r="K113" s="43"/>
      <c r="L113" s="44"/>
      <c r="M113" s="42"/>
      <c r="N113" s="42"/>
      <c r="O113" s="13"/>
    </row>
    <row r="114" spans="1:15" x14ac:dyDescent="0.3">
      <c r="B114" s="40"/>
      <c r="C114" s="13"/>
      <c r="D114" s="41"/>
      <c r="E114" s="13"/>
      <c r="F114" s="13"/>
      <c r="G114" s="13"/>
      <c r="H114" s="43"/>
      <c r="I114" s="43"/>
      <c r="J114" s="43"/>
      <c r="K114" s="43"/>
      <c r="L114" s="44"/>
      <c r="M114" s="42"/>
      <c r="N114" s="42"/>
      <c r="O114" s="13"/>
    </row>
  </sheetData>
  <mergeCells count="37">
    <mergeCell ref="A52:D52"/>
    <mergeCell ref="H103:I103"/>
    <mergeCell ref="J103:K103"/>
    <mergeCell ref="H82:I82"/>
    <mergeCell ref="J82:K82"/>
    <mergeCell ref="H87:I87"/>
    <mergeCell ref="J87:K87"/>
    <mergeCell ref="H96:I96"/>
    <mergeCell ref="J96:K96"/>
    <mergeCell ref="A75:D75"/>
    <mergeCell ref="A62:D62"/>
    <mergeCell ref="H45:I45"/>
    <mergeCell ref="J45:K45"/>
    <mergeCell ref="H58:I58"/>
    <mergeCell ref="J58:K58"/>
    <mergeCell ref="H69:I69"/>
    <mergeCell ref="J69:K69"/>
    <mergeCell ref="O7:O8"/>
    <mergeCell ref="H20:I20"/>
    <mergeCell ref="J20:K20"/>
    <mergeCell ref="H27:I27"/>
    <mergeCell ref="J27:K27"/>
    <mergeCell ref="L7:L8"/>
    <mergeCell ref="M7:M8"/>
    <mergeCell ref="N7:N8"/>
    <mergeCell ref="H36:I36"/>
    <mergeCell ref="J36:K36"/>
    <mergeCell ref="G7:G8"/>
    <mergeCell ref="H7:I7"/>
    <mergeCell ref="J7:K7"/>
    <mergeCell ref="A14:G14"/>
    <mergeCell ref="F7:F8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27" max="14" man="1"/>
    <brk id="45" max="14" man="1"/>
    <brk id="69" max="14" man="1"/>
    <brk id="87" max="14" man="1"/>
    <brk id="110" max="14" man="1"/>
  </rowBreaks>
  <ignoredErrors>
    <ignoredError sqref="H57:K57 I68:L68 H81:L8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2024-07-04T12:27:01Z</cp:lastPrinted>
  <dcterms:created xsi:type="dcterms:W3CDTF">2024-05-07T12:04:02Z</dcterms:created>
  <dcterms:modified xsi:type="dcterms:W3CDTF">2024-07-04T12:27:10Z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