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alapképzés\Szocped\"/>
    </mc:Choice>
  </mc:AlternateContent>
  <bookViews>
    <workbookView xWindow="0" yWindow="0" windowWidth="25200" windowHeight="11985"/>
  </bookViews>
  <sheets>
    <sheet name="BSP_TE" sheetId="1" r:id="rId1"/>
  </sheets>
  <definedNames>
    <definedName name="_xlnm._FilterDatabase" localSheetId="0" hidden="1">BSP_TE!$A$8:$O$90</definedName>
    <definedName name="_xlnm.Print_Titles" localSheetId="0">BSP_TE!$7:$8</definedName>
    <definedName name="_xlnm.Print_Area" localSheetId="0">BSP_TE!$A$1:$N$90</definedName>
  </definedNames>
  <calcPr calcId="162913"/>
</workbook>
</file>

<file path=xl/calcChain.xml><?xml version="1.0" encoding="utf-8"?>
<calcChain xmlns="http://schemas.openxmlformats.org/spreadsheetml/2006/main">
  <c r="J80" i="1" l="1"/>
  <c r="J55" i="1"/>
  <c r="J56" i="1" s="1"/>
  <c r="I83" i="1"/>
  <c r="H83" i="1"/>
  <c r="K80" i="1"/>
  <c r="I80" i="1"/>
  <c r="H80" i="1"/>
  <c r="J68" i="1"/>
  <c r="J69" i="1" s="1"/>
  <c r="K68" i="1"/>
  <c r="I68" i="1"/>
  <c r="H68" i="1"/>
  <c r="K55" i="1"/>
  <c r="I55" i="1"/>
  <c r="H55" i="1"/>
  <c r="J43" i="1"/>
  <c r="J44" i="1" s="1"/>
  <c r="J83" i="1"/>
  <c r="J84" i="1" s="1"/>
  <c r="J31" i="1"/>
  <c r="J32" i="1" s="1"/>
  <c r="J19" i="1"/>
  <c r="J20" i="1" s="1"/>
  <c r="K83" i="1"/>
  <c r="K43" i="1"/>
  <c r="I43" i="1"/>
  <c r="H43" i="1"/>
  <c r="K31" i="1"/>
  <c r="I31" i="1"/>
  <c r="H31" i="1"/>
  <c r="K19" i="1"/>
  <c r="I19" i="1"/>
  <c r="H19" i="1"/>
  <c r="N4" i="1" l="1"/>
  <c r="H56" i="1"/>
  <c r="H69" i="1"/>
  <c r="H44" i="1"/>
  <c r="H81" i="1"/>
  <c r="H20" i="1"/>
  <c r="M4" i="1" s="1"/>
  <c r="H32" i="1"/>
</calcChain>
</file>

<file path=xl/sharedStrings.xml><?xml version="1.0" encoding="utf-8"?>
<sst xmlns="http://schemas.openxmlformats.org/spreadsheetml/2006/main" count="594" uniqueCount="274">
  <si>
    <t>Szak megnevezése: Szociálpedagógia alapképzési szak</t>
  </si>
  <si>
    <t>BAI0001</t>
  </si>
  <si>
    <t>Digitális alkalmazások</t>
  </si>
  <si>
    <t>Digital Applications</t>
  </si>
  <si>
    <t>Tanyiné dr. Kocsis Anikó</t>
  </si>
  <si>
    <t>MII</t>
  </si>
  <si>
    <t>G</t>
  </si>
  <si>
    <t>A</t>
  </si>
  <si>
    <t>SPB1606</t>
  </si>
  <si>
    <t>BAI0006</t>
  </si>
  <si>
    <t>A pszichológia fő területei</t>
  </si>
  <si>
    <t>The Main Fields of Psychology</t>
  </si>
  <si>
    <t>K</t>
  </si>
  <si>
    <t>BAI0042</t>
  </si>
  <si>
    <t>A társadalomismeret alapjai</t>
  </si>
  <si>
    <t xml:space="preserve">Basics of Social Studies </t>
  </si>
  <si>
    <t>SPF1101 és SPF1102, SPB1117</t>
  </si>
  <si>
    <t>BSP1101</t>
  </si>
  <si>
    <t>A szociális professzió alapjai</t>
  </si>
  <si>
    <t>Basic Studies in Social Profession</t>
  </si>
  <si>
    <t>BSP1102</t>
  </si>
  <si>
    <t>Az EU társadalompolitikai rendszere</t>
  </si>
  <si>
    <t>Social Policy of EU</t>
  </si>
  <si>
    <t>SPB1406</t>
  </si>
  <si>
    <t>BSP1103</t>
  </si>
  <si>
    <t xml:space="preserve">Jogi ismeretek I. </t>
  </si>
  <si>
    <t>Legal Knowledge I.</t>
  </si>
  <si>
    <t>BSP1104</t>
  </si>
  <si>
    <t>Szociális gondoskodás története</t>
  </si>
  <si>
    <t>History of Social Welfare</t>
  </si>
  <si>
    <t>BSP1105</t>
  </si>
  <si>
    <t xml:space="preserve">Szociálpedagógia </t>
  </si>
  <si>
    <t>Social Pedagogy</t>
  </si>
  <si>
    <t>Dr. Torkos Katalin</t>
  </si>
  <si>
    <t>SPB1707</t>
  </si>
  <si>
    <t xml:space="preserve">Szociálterápiás szerepjáték </t>
  </si>
  <si>
    <t>Social Therapy Role Play</t>
  </si>
  <si>
    <t>MAI</t>
  </si>
  <si>
    <t>C</t>
  </si>
  <si>
    <t>Féléves óraszám:</t>
  </si>
  <si>
    <t>BAI0002</t>
  </si>
  <si>
    <t>Környezet és ember</t>
  </si>
  <si>
    <t>Environment and Human</t>
  </si>
  <si>
    <t>KOI</t>
  </si>
  <si>
    <t>BAI0005</t>
  </si>
  <si>
    <t>Developmental Psychology (Theory and Practice)</t>
  </si>
  <si>
    <t xml:space="preserve">K </t>
  </si>
  <si>
    <t>Sociology of Education</t>
  </si>
  <si>
    <t xml:space="preserve">Society and Social Policy </t>
  </si>
  <si>
    <t>BSP1203</t>
  </si>
  <si>
    <t>Egyéni esetkezelés elmélete és gyakorlata</t>
  </si>
  <si>
    <t>Theory and Practice of Case Management</t>
  </si>
  <si>
    <t>Pedagogy of Ages</t>
  </si>
  <si>
    <t>BSP1206</t>
  </si>
  <si>
    <t>Szakmai identitás fejlesztése (önismeret)</t>
  </si>
  <si>
    <t>Development of Professional Identity (Self-knowledge)</t>
  </si>
  <si>
    <t>Vassné dr. Figula Erika Éva</t>
  </si>
  <si>
    <t>SPF1302, SPB1105</t>
  </si>
  <si>
    <t>Child and Youth Protection</t>
  </si>
  <si>
    <t>BSP1107</t>
  </si>
  <si>
    <t>Közösségi szociális munka</t>
  </si>
  <si>
    <t>Social Work with Communities</t>
  </si>
  <si>
    <t>SPF1303, SPB1209</t>
  </si>
  <si>
    <t>BSP1108</t>
  </si>
  <si>
    <t>Szociális menedzsment</t>
  </si>
  <si>
    <t>Social Management</t>
  </si>
  <si>
    <t>BSP1109</t>
  </si>
  <si>
    <t>Legal Knowledge II.</t>
  </si>
  <si>
    <t>Dr. Nagy Andrea</t>
  </si>
  <si>
    <t>SPB1801 és SPB1802</t>
  </si>
  <si>
    <t>Mentálhigiéné</t>
  </si>
  <si>
    <t>Mental Hygiene</t>
  </si>
  <si>
    <t>SPB1506</t>
  </si>
  <si>
    <t>BSP1111</t>
  </si>
  <si>
    <t>Élettan-balesetvédelem-elsősegély</t>
  </si>
  <si>
    <t>Physiology-Accident Prevention-First Aid</t>
  </si>
  <si>
    <t>Dr. Olajos Judit</t>
  </si>
  <si>
    <t>TSI</t>
  </si>
  <si>
    <t>SPB1901</t>
  </si>
  <si>
    <t>BSP1112</t>
  </si>
  <si>
    <t>Társadalmi devianciák</t>
  </si>
  <si>
    <t>Social Deviances</t>
  </si>
  <si>
    <t>Dr. Takács Tamara</t>
  </si>
  <si>
    <t>BSP2212</t>
  </si>
  <si>
    <t>BSP1113</t>
  </si>
  <si>
    <t>Iskolai szociális munka elmélete és gyakorlata</t>
  </si>
  <si>
    <t>Social Work at School</t>
  </si>
  <si>
    <t>SPB1225</t>
  </si>
  <si>
    <t>BSP1114</t>
  </si>
  <si>
    <t>A rekreáció elmélete és módszertana</t>
  </si>
  <si>
    <t xml:space="preserve">Practices and Methodology of Recreation </t>
  </si>
  <si>
    <t>BSP1115</t>
  </si>
  <si>
    <t>Egészségpedagógia, kórházpedagógia</t>
  </si>
  <si>
    <t>Pedagogy of Health, Pedagogy of Hospital</t>
  </si>
  <si>
    <t>BAI0007</t>
  </si>
  <si>
    <t>Personality Development and Behavioral Disordersz</t>
  </si>
  <si>
    <t>BAI0017</t>
  </si>
  <si>
    <t>Ethics</t>
  </si>
  <si>
    <t>TFI</t>
  </si>
  <si>
    <t>SPB1303</t>
  </si>
  <si>
    <t>BSP1208</t>
  </si>
  <si>
    <t>Neveléselmélet és nevelésfilozófia</t>
  </si>
  <si>
    <t>Theory of Education and Phylosophy of Education</t>
  </si>
  <si>
    <t>SPB1621</t>
  </si>
  <si>
    <t>BSP1209</t>
  </si>
  <si>
    <t>A tanulás formális és informális színterei</t>
  </si>
  <si>
    <t>Scenes of Formal and Informal Learning</t>
  </si>
  <si>
    <t>SPF1308, SPB1613</t>
  </si>
  <si>
    <t>Családszociológia</t>
  </si>
  <si>
    <t>Sociology of Family</t>
  </si>
  <si>
    <t>BSP1211</t>
  </si>
  <si>
    <t>Kisebbségszociológia</t>
  </si>
  <si>
    <t>Sociology of Minorities</t>
  </si>
  <si>
    <t>BSP1212</t>
  </si>
  <si>
    <t>Ügyviteli és adatkezelési ismeretek</t>
  </si>
  <si>
    <t>Knowledge of Management and Data Management</t>
  </si>
  <si>
    <t>SPF1309</t>
  </si>
  <si>
    <t>BSP1213</t>
  </si>
  <si>
    <t>Family and Social Rights</t>
  </si>
  <si>
    <t>Gyógypedagógiai alapok</t>
  </si>
  <si>
    <t>Introduction to Corrective Pedagogy Special</t>
  </si>
  <si>
    <t>SPB1629</t>
  </si>
  <si>
    <t>BSP1120</t>
  </si>
  <si>
    <t>Tehetséggondozás és esélyteremtés</t>
  </si>
  <si>
    <t xml:space="preserve">Talent Management and  Increasing Chance </t>
  </si>
  <si>
    <t>Mediáció</t>
  </si>
  <si>
    <t>Mediation</t>
  </si>
  <si>
    <t>BSP1122</t>
  </si>
  <si>
    <t>Értékközvetítés</t>
  </si>
  <si>
    <t>Mediation of Values</t>
  </si>
  <si>
    <t>SPB2302</t>
  </si>
  <si>
    <t>BSP1119</t>
  </si>
  <si>
    <t xml:space="preserve">Szakdolgozat I. </t>
  </si>
  <si>
    <t>Thesis I.</t>
  </si>
  <si>
    <t>BAI0040</t>
  </si>
  <si>
    <t>Multikulturalizmus</t>
  </si>
  <si>
    <t>Multiculturalism</t>
  </si>
  <si>
    <t>B</t>
  </si>
  <si>
    <t>SPF1207</t>
  </si>
  <si>
    <t>BSP2106</t>
  </si>
  <si>
    <t>Pedagógiai munka kiemelt figyelmet igénylő tanulókkal</t>
  </si>
  <si>
    <t>Pedagogical Work with Students Requiring Special Attention</t>
  </si>
  <si>
    <t>BSP2107</t>
  </si>
  <si>
    <t>Fogyatékkal élők társadalmi integrációja</t>
  </si>
  <si>
    <t>Social Integration of People with Disabilities</t>
  </si>
  <si>
    <t>Practice of Social Opportunities</t>
  </si>
  <si>
    <t>BSP2109</t>
  </si>
  <si>
    <t>Esetdiagnosztikai szeminárium</t>
  </si>
  <si>
    <t>Case Diagnostic Seminar</t>
  </si>
  <si>
    <t>BSP1215</t>
  </si>
  <si>
    <t>Szociális munka csoporttal</t>
  </si>
  <si>
    <t>Social  Work with Groups</t>
  </si>
  <si>
    <t>BSP1219</t>
  </si>
  <si>
    <t>Életúttervezés</t>
  </si>
  <si>
    <t>Life Planning</t>
  </si>
  <si>
    <t>BSP1220</t>
  </si>
  <si>
    <t>Hátránykompenzáló gyakorlatok</t>
  </si>
  <si>
    <t xml:space="preserve">Practices of Compensating for Disadvantages </t>
  </si>
  <si>
    <t>BSP1218</t>
  </si>
  <si>
    <t>Szakdolgozat II.</t>
  </si>
  <si>
    <t>Thesis II.</t>
  </si>
  <si>
    <t>BSP2206</t>
  </si>
  <si>
    <t>Társadalomismereti gyakorlat</t>
  </si>
  <si>
    <t>The Supervision of Social Help</t>
  </si>
  <si>
    <t>BSP2207</t>
  </si>
  <si>
    <t>Szenvedélybetegség és prevenció</t>
  </si>
  <si>
    <t>Addiction and Prevention</t>
  </si>
  <si>
    <t>BSP2208</t>
  </si>
  <si>
    <t>Ifjúságszociológia, ifjúságkutatás</t>
  </si>
  <si>
    <t>Youth Policy and Youth Research</t>
  </si>
  <si>
    <t>BSP2213</t>
  </si>
  <si>
    <t>BSP2209</t>
  </si>
  <si>
    <t>Resztoratív pedagógia alapjai</t>
  </si>
  <si>
    <t xml:space="preserve">Introduction to Restorative Pedagogy </t>
  </si>
  <si>
    <t>BSP2210</t>
  </si>
  <si>
    <t>Tanácsadás kommunikációs alapjai</t>
  </si>
  <si>
    <t>Introduction into Communication Conseling</t>
  </si>
  <si>
    <t>SPF1306</t>
  </si>
  <si>
    <t>Összefüggő szakmai gyakorlat</t>
  </si>
  <si>
    <t>Integrated Professional Practice</t>
  </si>
  <si>
    <t>SPF1401, SPB1003</t>
  </si>
  <si>
    <t>1, 3, 5</t>
  </si>
  <si>
    <t>BAI0059</t>
  </si>
  <si>
    <t>International Models of Integration and Inclusiveness (English, German, French)</t>
  </si>
  <si>
    <t xml:space="preserve">1, 3, 5 </t>
  </si>
  <si>
    <t>BAI0058</t>
  </si>
  <si>
    <t>European Trends in Pedagogy (English, German, French)</t>
  </si>
  <si>
    <t>BSP2211</t>
  </si>
  <si>
    <t>Kisebbségszociológia (angol)</t>
  </si>
  <si>
    <t xml:space="preserve">Társadalmi devianciák (angol) </t>
  </si>
  <si>
    <t xml:space="preserve">Ifjúságszociológia, ifjúságkutatás (angol) </t>
  </si>
  <si>
    <t>SPF1102, SPB1115</t>
  </si>
  <si>
    <t>SPF1203, SPB1407</t>
  </si>
  <si>
    <t>SPF1206, SPB2225</t>
  </si>
  <si>
    <t>SPB1711, BSP2211</t>
  </si>
  <si>
    <t>SPF1106 ,SPB1126</t>
  </si>
  <si>
    <t>SPF1204, SPB1121</t>
  </si>
  <si>
    <t>SPF1105, SPB1401</t>
  </si>
  <si>
    <t>SPF1312, SPB2104</t>
  </si>
  <si>
    <t>SPF1303, SPB1208</t>
  </si>
  <si>
    <t>SPF1104, SPB1103</t>
  </si>
  <si>
    <t>SPF1202, SPB1109</t>
  </si>
  <si>
    <t>SPF1311, SPB1508</t>
  </si>
  <si>
    <t>SPF1310</t>
  </si>
  <si>
    <t>BAI0134</t>
  </si>
  <si>
    <t>Fejlődéslélektan (elmélet és módszertan)</t>
  </si>
  <si>
    <t>BAI0122</t>
  </si>
  <si>
    <t>Életkorok pedagógiája</t>
  </si>
  <si>
    <t>BAI0124</t>
  </si>
  <si>
    <t>Gyermek- és ifjúságvédelem</t>
  </si>
  <si>
    <t>BAI0130</t>
  </si>
  <si>
    <t>Nevelés és oktatásszociológia</t>
  </si>
  <si>
    <t>BAI0135</t>
  </si>
  <si>
    <t>Társadalom- és szociálpolitika</t>
  </si>
  <si>
    <t>BAI0128</t>
  </si>
  <si>
    <t>Etika</t>
  </si>
  <si>
    <t>BAI0121</t>
  </si>
  <si>
    <t>BAI0125</t>
  </si>
  <si>
    <t>BAI0126</t>
  </si>
  <si>
    <t>Európai  trendek a nevelésben (angol-német-francia)</t>
  </si>
  <si>
    <t>Integráció, inkluzivitás nemzetközi modelljei (angol-német- francia)</t>
  </si>
  <si>
    <t>Nagyné dr. Schmelczer Erika Eszter</t>
  </si>
  <si>
    <t>Személyiségfejlődési és viselkedési zavarok</t>
  </si>
  <si>
    <t>GTI</t>
  </si>
  <si>
    <t>AHI</t>
  </si>
  <si>
    <t>Dr. Vincze Tamás András</t>
  </si>
  <si>
    <t>Dr. Márton Sára Katalin</t>
  </si>
  <si>
    <t>Dr. Hollósi Hajnalka Zsuzsanna</t>
  </si>
  <si>
    <t>Dr. Csobó Péter György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</si>
  <si>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</si>
  <si>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</si>
  <si>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</si>
  <si>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</si>
  <si>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</si>
  <si>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</si>
  <si>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</si>
  <si>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</si>
  <si>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</si>
  <si>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</si>
  <si>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</si>
  <si>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</si>
  <si>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</si>
  <si>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</si>
  <si>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</si>
  <si>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Képzés óraszáma/Number of training hours:</t>
  </si>
  <si>
    <t>2021 szeptemberétől/from September 2021</t>
  </si>
  <si>
    <t>NYI</t>
  </si>
  <si>
    <t>Idegen nyelven választható tantárgyak/optional courses in a foreign language</t>
  </si>
  <si>
    <t>Az intézményi kínálat szerint szabadon választható tantárgy/
an optional course according to the institutional offer</t>
  </si>
  <si>
    <t>BSP1124</t>
  </si>
  <si>
    <t>Társadalmi esély elmélete és gyakorlata</t>
  </si>
  <si>
    <t>BSP2110</t>
  </si>
  <si>
    <t>BSP1125</t>
  </si>
  <si>
    <t>Specializáció: Társadalmi esélyteremtés</t>
  </si>
  <si>
    <t>Specialisation(s):</t>
  </si>
  <si>
    <t>*</t>
  </si>
  <si>
    <t xml:space="preserve">Specializáció/Specialisation: </t>
  </si>
  <si>
    <t>Harsányiné dr. Petneházi Ágnes</t>
  </si>
  <si>
    <t xml:space="preserve">Jogi ismeretek II. </t>
  </si>
  <si>
    <t xml:space="preserve">Család- és szociális jog </t>
  </si>
  <si>
    <t>Nyilas Orsolya Mária</t>
  </si>
  <si>
    <t>Dr. Margitics Ferenc</t>
  </si>
  <si>
    <t>BSP1202</t>
  </si>
  <si>
    <t>Társadalomtudományi kutatások elmélete és gyakorlata</t>
  </si>
  <si>
    <t>Theory and practice of Social Research</t>
  </si>
  <si>
    <t>Name of the programme: Social Education BA</t>
  </si>
  <si>
    <t>Jánvári Miriam Ivett</t>
  </si>
  <si>
    <t>Sipos Lívia Gizella</t>
  </si>
  <si>
    <t>Dr. Szőcs Andor</t>
  </si>
  <si>
    <t>Fucskó Mónika</t>
  </si>
  <si>
    <t xml:space="preserve">Szakfelelős/Programme coordinator: </t>
  </si>
  <si>
    <t>bai0125</t>
  </si>
  <si>
    <t>Gintner Tamásné dr. Hornyák Ágnes</t>
  </si>
  <si>
    <t>Szólláthné dr. Sebestyén Zita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</si>
</sst>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0" tint="-0.249977111117893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EB9C"/>
      </patternFill>
    </fill>
    <fill>
      <patternFill patternType="solid">
        <fgColor theme="4" tint="-0.499984740745262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0" fillId="3" borderId="0" applyNumberFormat="0" applyBorder="0" applyAlignment="0" applyProtection="0"/>
  </cellStyleXfs>
  <cellXfs count="13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11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8" fillId="0" borderId="13" xfId="0" applyFont="1" applyFill="1" applyBorder="1" applyAlignment="1">
      <alignment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15" fillId="0" borderId="14" xfId="0" applyFont="1" applyBorder="1"/>
    <xf numFmtId="0" fontId="8" fillId="0" borderId="16" xfId="0" applyFont="1" applyFill="1" applyBorder="1" applyAlignment="1">
      <alignment vertical="center" wrapText="1"/>
    </xf>
    <xf numFmtId="0" fontId="8" fillId="8" borderId="16" xfId="0" applyFont="1" applyFill="1" applyBorder="1" applyAlignment="1">
      <alignment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15" fillId="0" borderId="16" xfId="0" applyFont="1" applyBorder="1"/>
    <xf numFmtId="0" fontId="8" fillId="0" borderId="16" xfId="0" applyFont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1" fontId="9" fillId="2" borderId="16" xfId="0" applyNumberFormat="1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1" fontId="13" fillId="2" borderId="16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" fontId="9" fillId="6" borderId="16" xfId="0" applyNumberFormat="1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vertical="center"/>
    </xf>
    <xf numFmtId="0" fontId="8" fillId="8" borderId="16" xfId="0" applyFont="1" applyFill="1" applyBorder="1" applyAlignment="1">
      <alignment horizontal="center" vertical="center"/>
    </xf>
    <xf numFmtId="1" fontId="8" fillId="8" borderId="16" xfId="0" applyNumberFormat="1" applyFont="1" applyFill="1" applyBorder="1" applyAlignment="1">
      <alignment horizontal="center" vertical="center" wrapText="1"/>
    </xf>
    <xf numFmtId="1" fontId="9" fillId="8" borderId="16" xfId="0" applyNumberFormat="1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vertical="center" wrapText="1"/>
    </xf>
    <xf numFmtId="1" fontId="9" fillId="9" borderId="16" xfId="0" applyNumberFormat="1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vertical="center" wrapText="1"/>
    </xf>
    <xf numFmtId="0" fontId="4" fillId="8" borderId="16" xfId="1" applyFont="1" applyFill="1" applyBorder="1" applyAlignment="1">
      <alignment vertical="center" wrapText="1"/>
    </xf>
    <xf numFmtId="1" fontId="4" fillId="8" borderId="16" xfId="1" applyNumberFormat="1" applyFont="1" applyFill="1" applyBorder="1" applyAlignment="1">
      <alignment horizontal="center" vertical="center" wrapText="1"/>
    </xf>
    <xf numFmtId="0" fontId="4" fillId="8" borderId="16" xfId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 wrapText="1"/>
    </xf>
    <xf numFmtId="0" fontId="8" fillId="0" borderId="16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4" fillId="6" borderId="16" xfId="0" applyFont="1" applyFill="1" applyBorder="1" applyAlignment="1">
      <alignment vertical="center"/>
    </xf>
    <xf numFmtId="0" fontId="4" fillId="6" borderId="16" xfId="1" applyFont="1" applyFill="1" applyBorder="1" applyAlignment="1">
      <alignment vertical="center" wrapText="1"/>
    </xf>
    <xf numFmtId="1" fontId="4" fillId="6" borderId="16" xfId="1" applyNumberFormat="1" applyFont="1" applyFill="1" applyBorder="1" applyAlignment="1">
      <alignment horizontal="center" vertical="center" wrapText="1"/>
    </xf>
    <xf numFmtId="0" fontId="4" fillId="6" borderId="16" xfId="1" applyFont="1" applyFill="1" applyBorder="1" applyAlignment="1">
      <alignment horizontal="center" vertical="center"/>
    </xf>
    <xf numFmtId="1" fontId="8" fillId="6" borderId="16" xfId="0" applyNumberFormat="1" applyFont="1" applyFill="1" applyBorder="1" applyAlignment="1">
      <alignment horizontal="center" vertical="center"/>
    </xf>
    <xf numFmtId="1" fontId="6" fillId="6" borderId="16" xfId="0" applyNumberFormat="1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15" fillId="0" borderId="16" xfId="0" applyFont="1" applyBorder="1" applyAlignment="1"/>
    <xf numFmtId="0" fontId="15" fillId="0" borderId="16" xfId="0" applyFont="1" applyFill="1" applyBorder="1"/>
    <xf numFmtId="0" fontId="8" fillId="7" borderId="16" xfId="0" applyFont="1" applyFill="1" applyBorder="1" applyAlignment="1">
      <alignment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1" fontId="8" fillId="7" borderId="16" xfId="0" applyNumberFormat="1" applyFont="1" applyFill="1" applyBorder="1" applyAlignment="1">
      <alignment horizontal="center" vertical="center" wrapText="1"/>
    </xf>
    <xf numFmtId="1" fontId="9" fillId="7" borderId="16" xfId="0" applyNumberFormat="1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vertical="center" wrapText="1"/>
    </xf>
    <xf numFmtId="0" fontId="8" fillId="7" borderId="19" xfId="0" applyFont="1" applyFill="1" applyBorder="1" applyAlignment="1">
      <alignment vertical="center" wrapText="1"/>
    </xf>
    <xf numFmtId="1" fontId="8" fillId="7" borderId="19" xfId="0" applyNumberFormat="1" applyFont="1" applyFill="1" applyBorder="1" applyAlignment="1">
      <alignment horizontal="center" vertical="center" wrapText="1"/>
    </xf>
    <xf numFmtId="1" fontId="9" fillId="7" borderId="19" xfId="0" applyNumberFormat="1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/>
    </xf>
    <xf numFmtId="0" fontId="15" fillId="0" borderId="20" xfId="0" applyFont="1" applyBorder="1"/>
    <xf numFmtId="1" fontId="3" fillId="0" borderId="0" xfId="0" applyNumberFormat="1" applyFont="1" applyFill="1" applyAlignment="1">
      <alignment horizontal="left" vertical="center"/>
    </xf>
    <xf numFmtId="1" fontId="8" fillId="0" borderId="12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1" fontId="8" fillId="6" borderId="15" xfId="0" applyNumberFormat="1" applyFont="1" applyFill="1" applyBorder="1" applyAlignment="1">
      <alignment horizontal="center" vertical="center" wrapText="1"/>
    </xf>
    <xf numFmtId="1" fontId="8" fillId="8" borderId="15" xfId="0" applyNumberFormat="1" applyFont="1" applyFill="1" applyBorder="1" applyAlignment="1">
      <alignment horizontal="center" vertical="center" wrapText="1"/>
    </xf>
    <xf numFmtId="1" fontId="8" fillId="9" borderId="15" xfId="0" applyNumberFormat="1" applyFont="1" applyFill="1" applyBorder="1" applyAlignment="1">
      <alignment horizontal="center" vertical="center" wrapText="1"/>
    </xf>
    <xf numFmtId="1" fontId="8" fillId="0" borderId="17" xfId="0" applyNumberFormat="1" applyFont="1" applyFill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center" vertical="center"/>
    </xf>
    <xf numFmtId="1" fontId="8" fillId="0" borderId="17" xfId="0" applyNumberFormat="1" applyFont="1" applyFill="1" applyBorder="1" applyAlignment="1">
      <alignment horizontal="center" vertical="center"/>
    </xf>
    <xf numFmtId="1" fontId="4" fillId="6" borderId="15" xfId="0" applyNumberFormat="1" applyFont="1" applyFill="1" applyBorder="1" applyAlignment="1">
      <alignment horizontal="center" vertical="center" wrapText="1"/>
    </xf>
    <xf numFmtId="1" fontId="8" fillId="6" borderId="15" xfId="0" applyNumberFormat="1" applyFont="1" applyFill="1" applyBorder="1" applyAlignment="1">
      <alignment horizontal="center" vertical="center"/>
    </xf>
    <xf numFmtId="1" fontId="8" fillId="2" borderId="17" xfId="0" applyNumberFormat="1" applyFont="1" applyFill="1" applyBorder="1" applyAlignment="1">
      <alignment horizontal="center" vertical="center" wrapText="1"/>
    </xf>
    <xf numFmtId="1" fontId="8" fillId="7" borderId="15" xfId="0" applyNumberFormat="1" applyFont="1" applyFill="1" applyBorder="1" applyAlignment="1">
      <alignment horizontal="center" vertical="center" wrapText="1"/>
    </xf>
    <xf numFmtId="1" fontId="8" fillId="7" borderId="18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left" vertical="center"/>
    </xf>
    <xf numFmtId="1" fontId="8" fillId="6" borderId="15" xfId="0" applyNumberFormat="1" applyFont="1" applyFill="1" applyBorder="1" applyAlignment="1">
      <alignment horizontal="left" vertical="center"/>
    </xf>
    <xf numFmtId="1" fontId="4" fillId="0" borderId="0" xfId="0" applyNumberFormat="1" applyFont="1" applyFill="1" applyAlignment="1">
      <alignment horizontal="center" vertical="center"/>
    </xf>
    <xf numFmtId="0" fontId="8" fillId="8" borderId="13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16" fillId="0" borderId="0" xfId="0" applyFont="1"/>
    <xf numFmtId="1" fontId="7" fillId="4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" fontId="6" fillId="0" borderId="0" xfId="0" applyNumberFormat="1" applyFont="1" applyFill="1" applyAlignment="1">
      <alignment horizontal="left" vertical="center"/>
    </xf>
    <xf numFmtId="1" fontId="11" fillId="0" borderId="0" xfId="0" applyNumberFormat="1" applyFont="1" applyFill="1" applyAlignment="1">
      <alignment vertical="center"/>
    </xf>
    <xf numFmtId="1" fontId="17" fillId="0" borderId="0" xfId="0" applyNumberFormat="1" applyFont="1" applyFill="1" applyBorder="1" applyAlignment="1">
      <alignment horizontal="left" vertical="center"/>
    </xf>
    <xf numFmtId="0" fontId="8" fillId="0" borderId="21" xfId="0" applyFont="1" applyFill="1" applyBorder="1" applyAlignment="1">
      <alignment vertical="center" wrapText="1"/>
    </xf>
    <xf numFmtId="0" fontId="2" fillId="11" borderId="0" xfId="0" applyFont="1" applyFill="1" applyAlignment="1">
      <alignment vertical="top"/>
    </xf>
    <xf numFmtId="0" fontId="13" fillId="2" borderId="16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14" xfId="0" applyFont="1" applyBorder="1"/>
    <xf numFmtId="0" fontId="7" fillId="10" borderId="0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 wrapText="1"/>
    </xf>
    <xf numFmtId="1" fontId="13" fillId="2" borderId="16" xfId="0" applyNumberFormat="1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</cellXfs>
  <cellStyles count="2">
    <cellStyle name="Normál" xfId="0" builtinId="0"/>
    <cellStyle name="Semleges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509880</xdr:colOff>
      <xdr:row>4</xdr:row>
      <xdr:rowOff>121920</xdr:rowOff>
    </xdr:to>
    <xdr:pic>
      <xdr:nvPicPr>
        <xdr:cNvPr id="1244" name="Kép 1">
          <a:extLst>
            <a:ext uri="{FF2B5EF4-FFF2-40B4-BE49-F238E27FC236}">
              <a16:creationId xmlns:a16="http://schemas.microsoft.com/office/drawing/2014/main" id="{8E9D71D3-ABDA-44CF-9024-9F2822CA1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abSelected="1" view="pageBreakPreview" topLeftCell="A10" zoomScaleNormal="98" zoomScaleSheetLayoutView="100" workbookViewId="0">
      <selection activeCell="F21" sqref="F21"/>
    </sheetView>
  </sheetViews>
  <sheetFormatPr defaultRowHeight="15.75" x14ac:dyDescent="0.25"/>
  <cols>
    <col min="1" max="1" width="9" style="12" customWidth="1"/>
    <col min="2" max="2" width="12.42578125" style="3" customWidth="1"/>
    <col min="3" max="3" width="47.28515625" style="11" customWidth="1"/>
    <col min="4" max="4" width="47.7109375" style="3" customWidth="1"/>
    <col min="5" max="5" width="12" style="3" customWidth="1"/>
    <col min="6" max="6" width="31.5703125" style="3" customWidth="1"/>
    <col min="7" max="7" width="11.7109375" style="14" customWidth="1"/>
    <col min="8" max="8" width="8.85546875" style="12" customWidth="1"/>
    <col min="9" max="9" width="9.28515625" style="12" customWidth="1"/>
    <col min="10" max="10" width="13.140625" style="12" customWidth="1"/>
    <col min="11" max="11" width="7" style="13" customWidth="1"/>
    <col min="12" max="12" width="11" style="14" customWidth="1"/>
    <col min="13" max="13" width="9.28515625" style="14" customWidth="1"/>
    <col min="14" max="14" width="16" style="3" customWidth="1"/>
    <col min="15" max="15" width="8.85546875" style="118"/>
  </cols>
  <sheetData>
    <row r="1" spans="1:15" x14ac:dyDescent="0.25">
      <c r="B1" s="1"/>
      <c r="C1" s="21"/>
      <c r="D1" s="15" t="s">
        <v>0</v>
      </c>
      <c r="E1" s="15"/>
      <c r="F1" s="111"/>
      <c r="G1" s="2"/>
      <c r="H1" s="112" t="s">
        <v>270</v>
      </c>
      <c r="I1" s="4"/>
      <c r="J1" s="4"/>
      <c r="K1" s="83"/>
      <c r="M1" s="2"/>
      <c r="N1" s="6"/>
    </row>
    <row r="2" spans="1:15" x14ac:dyDescent="0.25">
      <c r="B2" s="1"/>
      <c r="C2" s="20"/>
      <c r="D2" s="15" t="s">
        <v>265</v>
      </c>
      <c r="E2" s="111"/>
      <c r="F2" s="111"/>
      <c r="G2" s="2"/>
      <c r="H2" s="4"/>
      <c r="I2" s="4"/>
      <c r="J2" s="4"/>
      <c r="K2" s="7"/>
      <c r="M2" s="2"/>
      <c r="N2" s="6"/>
    </row>
    <row r="3" spans="1:15" x14ac:dyDescent="0.25">
      <c r="B3" s="1"/>
      <c r="C3" s="23"/>
      <c r="D3" s="24" t="s">
        <v>253</v>
      </c>
      <c r="G3" s="2"/>
      <c r="H3" s="4"/>
      <c r="I3" s="4"/>
      <c r="J3" s="19"/>
      <c r="L3" s="19"/>
    </row>
    <row r="4" spans="1:15" x14ac:dyDescent="0.25">
      <c r="B4" s="1"/>
      <c r="C4" s="20"/>
      <c r="D4" s="116" t="s">
        <v>254</v>
      </c>
      <c r="G4" s="2"/>
      <c r="H4" s="113" t="s">
        <v>244</v>
      </c>
      <c r="I4" s="4"/>
      <c r="J4" s="4"/>
      <c r="L4" s="4"/>
      <c r="M4" s="18">
        <f>SUM(H20,H32,H44,H56,H69,H81)</f>
        <v>1666</v>
      </c>
      <c r="N4" s="19">
        <f>SUM(J20,J32,J44,J56,J69,J80,J84)</f>
        <v>560</v>
      </c>
    </row>
    <row r="5" spans="1:15" x14ac:dyDescent="0.25">
      <c r="B5" s="1"/>
      <c r="C5" s="22"/>
      <c r="D5" s="7"/>
      <c r="E5" s="7"/>
      <c r="F5" s="7"/>
      <c r="G5" s="2"/>
      <c r="H5" s="4"/>
      <c r="I5" s="4"/>
      <c r="J5" s="4"/>
      <c r="K5" s="5"/>
      <c r="L5" s="100"/>
      <c r="M5" s="5"/>
      <c r="N5" s="8"/>
    </row>
    <row r="6" spans="1:15" ht="15" customHeight="1" x14ac:dyDescent="0.25">
      <c r="A6" s="9" t="s">
        <v>245</v>
      </c>
      <c r="B6" s="10"/>
      <c r="D6" s="10"/>
      <c r="E6" s="10"/>
      <c r="F6" s="10"/>
      <c r="J6" s="16"/>
      <c r="K6" s="10"/>
      <c r="M6" s="10"/>
    </row>
    <row r="7" spans="1:15" ht="64.150000000000006" customHeight="1" x14ac:dyDescent="0.25">
      <c r="A7" s="128" t="s">
        <v>229</v>
      </c>
      <c r="B7" s="130" t="s">
        <v>230</v>
      </c>
      <c r="C7" s="122" t="s">
        <v>231</v>
      </c>
      <c r="D7" s="122" t="s">
        <v>232</v>
      </c>
      <c r="E7" s="122" t="s">
        <v>233</v>
      </c>
      <c r="F7" s="122" t="s">
        <v>234</v>
      </c>
      <c r="G7" s="122" t="s">
        <v>235</v>
      </c>
      <c r="H7" s="132" t="s">
        <v>236</v>
      </c>
      <c r="I7" s="133"/>
      <c r="J7" s="124" t="s">
        <v>237</v>
      </c>
      <c r="K7" s="124" t="s">
        <v>238</v>
      </c>
      <c r="L7" s="122" t="s">
        <v>239</v>
      </c>
      <c r="M7" s="122" t="s">
        <v>240</v>
      </c>
      <c r="N7" s="120" t="s">
        <v>241</v>
      </c>
      <c r="O7" s="109"/>
    </row>
    <row r="8" spans="1:15" ht="36.6" customHeight="1" x14ac:dyDescent="0.25">
      <c r="A8" s="129"/>
      <c r="B8" s="131"/>
      <c r="C8" s="123"/>
      <c r="D8" s="134"/>
      <c r="E8" s="123"/>
      <c r="F8" s="134"/>
      <c r="G8" s="123"/>
      <c r="H8" s="17" t="s">
        <v>242</v>
      </c>
      <c r="I8" s="110" t="s">
        <v>243</v>
      </c>
      <c r="J8" s="125"/>
      <c r="K8" s="125"/>
      <c r="L8" s="123"/>
      <c r="M8" s="123"/>
      <c r="N8" s="121"/>
      <c r="O8" s="109"/>
    </row>
    <row r="9" spans="1:15" s="30" customFormat="1" ht="15" x14ac:dyDescent="0.2">
      <c r="A9" s="84">
        <v>1</v>
      </c>
      <c r="B9" s="26" t="s">
        <v>1</v>
      </c>
      <c r="C9" s="26" t="s">
        <v>2</v>
      </c>
      <c r="D9" s="26" t="s">
        <v>3</v>
      </c>
      <c r="E9" s="26"/>
      <c r="F9" s="26" t="s">
        <v>4</v>
      </c>
      <c r="G9" s="101" t="s">
        <v>5</v>
      </c>
      <c r="H9" s="27">
        <v>0</v>
      </c>
      <c r="I9" s="27">
        <v>2</v>
      </c>
      <c r="J9" s="27"/>
      <c r="K9" s="28">
        <v>3</v>
      </c>
      <c r="L9" s="29" t="s">
        <v>6</v>
      </c>
      <c r="M9" s="29" t="s">
        <v>7</v>
      </c>
      <c r="N9" s="26" t="s">
        <v>8</v>
      </c>
      <c r="O9" s="119" t="s">
        <v>255</v>
      </c>
    </row>
    <row r="10" spans="1:15" s="36" customFormat="1" ht="24" x14ac:dyDescent="0.2">
      <c r="A10" s="85">
        <v>1</v>
      </c>
      <c r="B10" s="31" t="s">
        <v>9</v>
      </c>
      <c r="C10" s="31" t="s">
        <v>10</v>
      </c>
      <c r="D10" s="31" t="s">
        <v>11</v>
      </c>
      <c r="E10" s="31"/>
      <c r="F10" s="31" t="s">
        <v>261</v>
      </c>
      <c r="G10" s="102" t="s">
        <v>224</v>
      </c>
      <c r="H10" s="33">
        <v>2</v>
      </c>
      <c r="I10" s="33">
        <v>0</v>
      </c>
      <c r="J10" s="33"/>
      <c r="K10" s="34">
        <v>3</v>
      </c>
      <c r="L10" s="35" t="s">
        <v>12</v>
      </c>
      <c r="M10" s="35" t="s">
        <v>7</v>
      </c>
      <c r="N10" s="31" t="s">
        <v>195</v>
      </c>
      <c r="O10" s="119" t="s">
        <v>255</v>
      </c>
    </row>
    <row r="11" spans="1:15" s="36" customFormat="1" ht="36" x14ac:dyDescent="0.2">
      <c r="A11" s="85">
        <v>1</v>
      </c>
      <c r="B11" s="31" t="s">
        <v>13</v>
      </c>
      <c r="C11" s="37" t="s">
        <v>14</v>
      </c>
      <c r="D11" s="31" t="s">
        <v>15</v>
      </c>
      <c r="E11" s="31"/>
      <c r="F11" s="31" t="s">
        <v>33</v>
      </c>
      <c r="G11" s="102" t="s">
        <v>224</v>
      </c>
      <c r="H11" s="33">
        <v>2</v>
      </c>
      <c r="I11" s="33">
        <v>0</v>
      </c>
      <c r="J11" s="33"/>
      <c r="K11" s="34">
        <v>3</v>
      </c>
      <c r="L11" s="35" t="s">
        <v>12</v>
      </c>
      <c r="M11" s="35" t="s">
        <v>7</v>
      </c>
      <c r="N11" s="31" t="s">
        <v>16</v>
      </c>
      <c r="O11" s="119" t="s">
        <v>255</v>
      </c>
    </row>
    <row r="12" spans="1:15" s="36" customFormat="1" ht="24" x14ac:dyDescent="0.2">
      <c r="A12" s="85">
        <v>1</v>
      </c>
      <c r="B12" s="31" t="s">
        <v>17</v>
      </c>
      <c r="C12" s="31" t="s">
        <v>18</v>
      </c>
      <c r="D12" s="31" t="s">
        <v>19</v>
      </c>
      <c r="E12" s="31"/>
      <c r="F12" s="31" t="s">
        <v>33</v>
      </c>
      <c r="G12" s="102" t="s">
        <v>224</v>
      </c>
      <c r="H12" s="33">
        <v>1</v>
      </c>
      <c r="I12" s="33">
        <v>2</v>
      </c>
      <c r="J12" s="33"/>
      <c r="K12" s="34">
        <v>4</v>
      </c>
      <c r="L12" s="35" t="s">
        <v>12</v>
      </c>
      <c r="M12" s="35" t="s">
        <v>7</v>
      </c>
      <c r="N12" s="31" t="s">
        <v>196</v>
      </c>
      <c r="O12" s="119" t="s">
        <v>255</v>
      </c>
    </row>
    <row r="13" spans="1:15" s="36" customFormat="1" ht="15" x14ac:dyDescent="0.2">
      <c r="A13" s="85">
        <v>1</v>
      </c>
      <c r="B13" s="31" t="s">
        <v>20</v>
      </c>
      <c r="C13" s="31" t="s">
        <v>21</v>
      </c>
      <c r="D13" s="31" t="s">
        <v>22</v>
      </c>
      <c r="E13" s="31"/>
      <c r="F13" s="31" t="s">
        <v>33</v>
      </c>
      <c r="G13" s="102" t="s">
        <v>224</v>
      </c>
      <c r="H13" s="33">
        <v>0</v>
      </c>
      <c r="I13" s="33">
        <v>2</v>
      </c>
      <c r="J13" s="33"/>
      <c r="K13" s="34">
        <v>3</v>
      </c>
      <c r="L13" s="35" t="s">
        <v>6</v>
      </c>
      <c r="M13" s="35" t="s">
        <v>7</v>
      </c>
      <c r="N13" s="31" t="s">
        <v>23</v>
      </c>
      <c r="O13" s="119" t="s">
        <v>255</v>
      </c>
    </row>
    <row r="14" spans="1:15" s="36" customFormat="1" ht="24" x14ac:dyDescent="0.2">
      <c r="A14" s="85">
        <v>1</v>
      </c>
      <c r="B14" s="31" t="s">
        <v>24</v>
      </c>
      <c r="C14" s="31" t="s">
        <v>25</v>
      </c>
      <c r="D14" s="31" t="s">
        <v>26</v>
      </c>
      <c r="E14" s="31"/>
      <c r="F14" s="31" t="s">
        <v>68</v>
      </c>
      <c r="G14" s="102" t="s">
        <v>223</v>
      </c>
      <c r="H14" s="33">
        <v>2</v>
      </c>
      <c r="I14" s="33">
        <v>0</v>
      </c>
      <c r="J14" s="33"/>
      <c r="K14" s="34">
        <v>3</v>
      </c>
      <c r="L14" s="35" t="s">
        <v>12</v>
      </c>
      <c r="M14" s="35" t="s">
        <v>7</v>
      </c>
      <c r="N14" s="31" t="s">
        <v>191</v>
      </c>
      <c r="O14" s="119" t="s">
        <v>255</v>
      </c>
    </row>
    <row r="15" spans="1:15" s="36" customFormat="1" ht="24" x14ac:dyDescent="0.2">
      <c r="A15" s="85">
        <v>1</v>
      </c>
      <c r="B15" s="31" t="s">
        <v>27</v>
      </c>
      <c r="C15" s="31" t="s">
        <v>28</v>
      </c>
      <c r="D15" s="31" t="s">
        <v>29</v>
      </c>
      <c r="E15" s="31"/>
      <c r="F15" s="31" t="s">
        <v>225</v>
      </c>
      <c r="G15" s="102" t="s">
        <v>224</v>
      </c>
      <c r="H15" s="33">
        <v>1</v>
      </c>
      <c r="I15" s="33">
        <v>1</v>
      </c>
      <c r="J15" s="33"/>
      <c r="K15" s="34">
        <v>3</v>
      </c>
      <c r="L15" s="35" t="s">
        <v>12</v>
      </c>
      <c r="M15" s="35" t="s">
        <v>7</v>
      </c>
      <c r="N15" s="31" t="s">
        <v>197</v>
      </c>
      <c r="O15" s="119" t="s">
        <v>255</v>
      </c>
    </row>
    <row r="16" spans="1:15" s="36" customFormat="1" ht="15" x14ac:dyDescent="0.2">
      <c r="A16" s="85">
        <v>1</v>
      </c>
      <c r="B16" s="31" t="s">
        <v>30</v>
      </c>
      <c r="C16" s="31" t="s">
        <v>31</v>
      </c>
      <c r="D16" s="31" t="s">
        <v>32</v>
      </c>
      <c r="E16" s="31"/>
      <c r="F16" s="31" t="s">
        <v>269</v>
      </c>
      <c r="G16" s="102" t="s">
        <v>224</v>
      </c>
      <c r="H16" s="33">
        <v>0</v>
      </c>
      <c r="I16" s="33">
        <v>2</v>
      </c>
      <c r="J16" s="33"/>
      <c r="K16" s="34">
        <v>3</v>
      </c>
      <c r="L16" s="35" t="s">
        <v>6</v>
      </c>
      <c r="M16" s="35" t="s">
        <v>7</v>
      </c>
      <c r="N16" s="31" t="s">
        <v>34</v>
      </c>
      <c r="O16" s="119" t="s">
        <v>255</v>
      </c>
    </row>
    <row r="17" spans="1:15" s="36" customFormat="1" ht="24" x14ac:dyDescent="0.2">
      <c r="A17" s="85">
        <v>1</v>
      </c>
      <c r="B17" s="31" t="s">
        <v>204</v>
      </c>
      <c r="C17" s="31" t="s">
        <v>35</v>
      </c>
      <c r="D17" s="31" t="s">
        <v>36</v>
      </c>
      <c r="E17" s="31"/>
      <c r="F17" s="31" t="s">
        <v>260</v>
      </c>
      <c r="G17" s="102" t="s">
        <v>224</v>
      </c>
      <c r="H17" s="33">
        <v>0</v>
      </c>
      <c r="I17" s="33">
        <v>2</v>
      </c>
      <c r="J17" s="33"/>
      <c r="K17" s="34">
        <v>3</v>
      </c>
      <c r="L17" s="35" t="s">
        <v>37</v>
      </c>
      <c r="M17" s="35" t="s">
        <v>7</v>
      </c>
      <c r="N17" s="31" t="s">
        <v>198</v>
      </c>
      <c r="O17" s="119" t="s">
        <v>255</v>
      </c>
    </row>
    <row r="18" spans="1:15" s="36" customFormat="1" ht="24" customHeight="1" x14ac:dyDescent="0.2">
      <c r="A18" s="85">
        <v>1</v>
      </c>
      <c r="B18" s="31"/>
      <c r="C18" s="115" t="s">
        <v>248</v>
      </c>
      <c r="D18" s="31"/>
      <c r="E18" s="31"/>
      <c r="F18" s="31"/>
      <c r="G18" s="103"/>
      <c r="H18" s="33">
        <v>1</v>
      </c>
      <c r="I18" s="33">
        <v>0</v>
      </c>
      <c r="J18" s="33"/>
      <c r="K18" s="34">
        <v>2</v>
      </c>
      <c r="L18" s="35"/>
      <c r="M18" s="35" t="s">
        <v>38</v>
      </c>
      <c r="N18" s="31"/>
      <c r="O18" s="119" t="s">
        <v>255</v>
      </c>
    </row>
    <row r="19" spans="1:15" s="36" customFormat="1" ht="15" x14ac:dyDescent="0.2">
      <c r="A19" s="86"/>
      <c r="B19" s="38"/>
      <c r="C19" s="38"/>
      <c r="D19" s="38"/>
      <c r="E19" s="38"/>
      <c r="F19" s="38"/>
      <c r="G19" s="104"/>
      <c r="H19" s="39">
        <f>SUM(H9:H18)</f>
        <v>9</v>
      </c>
      <c r="I19" s="39">
        <f>SUM(I9:I18)</f>
        <v>11</v>
      </c>
      <c r="J19" s="39">
        <f>SUM(J9:J18)</f>
        <v>0</v>
      </c>
      <c r="K19" s="40">
        <f>SUM(K9:K18)</f>
        <v>30</v>
      </c>
      <c r="L19" s="41"/>
      <c r="M19" s="41"/>
      <c r="N19" s="38"/>
      <c r="O19" s="119" t="s">
        <v>255</v>
      </c>
    </row>
    <row r="20" spans="1:15" s="36" customFormat="1" ht="24" x14ac:dyDescent="0.2">
      <c r="A20" s="86"/>
      <c r="B20" s="38"/>
      <c r="C20" s="38"/>
      <c r="D20" s="38"/>
      <c r="E20" s="38"/>
      <c r="F20" s="38"/>
      <c r="G20" s="117" t="s">
        <v>39</v>
      </c>
      <c r="H20" s="126">
        <f>SUM(H19:I19)*14</f>
        <v>280</v>
      </c>
      <c r="I20" s="127"/>
      <c r="J20" s="42">
        <f>SUM(J19)</f>
        <v>0</v>
      </c>
      <c r="K20" s="43"/>
      <c r="L20" s="41"/>
      <c r="M20" s="41"/>
      <c r="N20" s="38"/>
      <c r="O20" s="119" t="s">
        <v>255</v>
      </c>
    </row>
    <row r="21" spans="1:15" s="36" customFormat="1" ht="15" x14ac:dyDescent="0.2">
      <c r="A21" s="87">
        <v>2</v>
      </c>
      <c r="B21" s="44" t="s">
        <v>40</v>
      </c>
      <c r="C21" s="44" t="s">
        <v>41</v>
      </c>
      <c r="D21" s="44" t="s">
        <v>42</v>
      </c>
      <c r="E21" s="44"/>
      <c r="F21" s="44" t="s">
        <v>273</v>
      </c>
      <c r="G21" s="105" t="s">
        <v>43</v>
      </c>
      <c r="H21" s="45">
        <v>1</v>
      </c>
      <c r="I21" s="45">
        <v>0</v>
      </c>
      <c r="J21" s="45"/>
      <c r="K21" s="46">
        <v>2</v>
      </c>
      <c r="L21" s="47" t="s">
        <v>12</v>
      </c>
      <c r="M21" s="47" t="s">
        <v>7</v>
      </c>
      <c r="N21" s="48"/>
      <c r="O21" s="119" t="s">
        <v>255</v>
      </c>
    </row>
    <row r="22" spans="1:15" s="36" customFormat="1" ht="15" x14ac:dyDescent="0.2">
      <c r="A22" s="87">
        <v>2</v>
      </c>
      <c r="B22" s="44" t="s">
        <v>44</v>
      </c>
      <c r="C22" s="44" t="s">
        <v>205</v>
      </c>
      <c r="D22" s="44" t="s">
        <v>45</v>
      </c>
      <c r="E22" s="44" t="s">
        <v>9</v>
      </c>
      <c r="F22" s="44" t="s">
        <v>261</v>
      </c>
      <c r="G22" s="105" t="s">
        <v>224</v>
      </c>
      <c r="H22" s="45">
        <v>2</v>
      </c>
      <c r="I22" s="45">
        <v>1</v>
      </c>
      <c r="J22" s="45"/>
      <c r="K22" s="46">
        <v>4</v>
      </c>
      <c r="L22" s="47" t="s">
        <v>46</v>
      </c>
      <c r="M22" s="47" t="s">
        <v>7</v>
      </c>
      <c r="N22" s="44"/>
      <c r="O22" s="119" t="s">
        <v>255</v>
      </c>
    </row>
    <row r="23" spans="1:15" s="36" customFormat="1" ht="15" x14ac:dyDescent="0.2">
      <c r="A23" s="87">
        <v>2</v>
      </c>
      <c r="B23" s="44" t="s">
        <v>210</v>
      </c>
      <c r="C23" s="44" t="s">
        <v>211</v>
      </c>
      <c r="D23" s="44" t="s">
        <v>47</v>
      </c>
      <c r="E23" s="44"/>
      <c r="F23" s="44" t="s">
        <v>272</v>
      </c>
      <c r="G23" s="105" t="s">
        <v>224</v>
      </c>
      <c r="H23" s="45">
        <v>1</v>
      </c>
      <c r="I23" s="45">
        <v>1</v>
      </c>
      <c r="J23" s="45"/>
      <c r="K23" s="46">
        <v>3</v>
      </c>
      <c r="L23" s="47" t="s">
        <v>12</v>
      </c>
      <c r="M23" s="47" t="s">
        <v>7</v>
      </c>
      <c r="N23" s="44"/>
      <c r="O23" s="119" t="s">
        <v>255</v>
      </c>
    </row>
    <row r="24" spans="1:15" s="36" customFormat="1" ht="24" x14ac:dyDescent="0.2">
      <c r="A24" s="87">
        <v>2</v>
      </c>
      <c r="B24" s="44" t="s">
        <v>212</v>
      </c>
      <c r="C24" s="44" t="s">
        <v>213</v>
      </c>
      <c r="D24" s="44" t="s">
        <v>48</v>
      </c>
      <c r="E24" s="44" t="s">
        <v>13</v>
      </c>
      <c r="F24" s="44" t="s">
        <v>82</v>
      </c>
      <c r="G24" s="105" t="s">
        <v>224</v>
      </c>
      <c r="H24" s="45">
        <v>2</v>
      </c>
      <c r="I24" s="45">
        <v>0</v>
      </c>
      <c r="J24" s="45"/>
      <c r="K24" s="46">
        <v>3</v>
      </c>
      <c r="L24" s="47" t="s">
        <v>12</v>
      </c>
      <c r="M24" s="47" t="s">
        <v>7</v>
      </c>
      <c r="N24" s="44" t="s">
        <v>192</v>
      </c>
      <c r="O24" s="119" t="s">
        <v>255</v>
      </c>
    </row>
    <row r="25" spans="1:15" s="36" customFormat="1" ht="24" x14ac:dyDescent="0.2">
      <c r="A25" s="87">
        <v>2</v>
      </c>
      <c r="B25" s="44" t="s">
        <v>49</v>
      </c>
      <c r="C25" s="44" t="s">
        <v>50</v>
      </c>
      <c r="D25" s="44" t="s">
        <v>51</v>
      </c>
      <c r="E25" s="44" t="s">
        <v>17</v>
      </c>
      <c r="F25" s="44" t="s">
        <v>33</v>
      </c>
      <c r="G25" s="105" t="s">
        <v>224</v>
      </c>
      <c r="H25" s="45">
        <v>1</v>
      </c>
      <c r="I25" s="45">
        <v>2</v>
      </c>
      <c r="J25" s="45"/>
      <c r="K25" s="46">
        <v>4</v>
      </c>
      <c r="L25" s="47" t="s">
        <v>6</v>
      </c>
      <c r="M25" s="47" t="s">
        <v>7</v>
      </c>
      <c r="N25" s="44" t="s">
        <v>199</v>
      </c>
      <c r="O25" s="119" t="s">
        <v>255</v>
      </c>
    </row>
    <row r="26" spans="1:15" s="36" customFormat="1" ht="24" x14ac:dyDescent="0.2">
      <c r="A26" s="87">
        <v>2</v>
      </c>
      <c r="B26" s="44" t="s">
        <v>206</v>
      </c>
      <c r="C26" s="44" t="s">
        <v>207</v>
      </c>
      <c r="D26" s="44" t="s">
        <v>52</v>
      </c>
      <c r="E26" s="44"/>
      <c r="F26" s="44" t="s">
        <v>225</v>
      </c>
      <c r="G26" s="105" t="s">
        <v>224</v>
      </c>
      <c r="H26" s="45">
        <v>1</v>
      </c>
      <c r="I26" s="45">
        <v>1</v>
      </c>
      <c r="J26" s="45"/>
      <c r="K26" s="46">
        <v>3</v>
      </c>
      <c r="L26" s="47" t="s">
        <v>6</v>
      </c>
      <c r="M26" s="47" t="s">
        <v>7</v>
      </c>
      <c r="N26" s="44" t="s">
        <v>200</v>
      </c>
      <c r="O26" s="119" t="s">
        <v>255</v>
      </c>
    </row>
    <row r="27" spans="1:15" s="36" customFormat="1" ht="24" x14ac:dyDescent="0.2">
      <c r="A27" s="87">
        <v>2</v>
      </c>
      <c r="B27" s="44" t="s">
        <v>262</v>
      </c>
      <c r="C27" s="44" t="s">
        <v>263</v>
      </c>
      <c r="D27" s="44" t="s">
        <v>264</v>
      </c>
      <c r="E27" s="44"/>
      <c r="F27" s="44" t="s">
        <v>33</v>
      </c>
      <c r="G27" s="105" t="s">
        <v>224</v>
      </c>
      <c r="H27" s="45">
        <v>0</v>
      </c>
      <c r="I27" s="45">
        <v>2</v>
      </c>
      <c r="J27" s="45"/>
      <c r="K27" s="46">
        <v>3</v>
      </c>
      <c r="L27" s="47" t="s">
        <v>6</v>
      </c>
      <c r="M27" s="47" t="s">
        <v>7</v>
      </c>
      <c r="N27" s="44" t="s">
        <v>201</v>
      </c>
      <c r="O27" s="119" t="s">
        <v>255</v>
      </c>
    </row>
    <row r="28" spans="1:15" s="36" customFormat="1" ht="24" x14ac:dyDescent="0.2">
      <c r="A28" s="87">
        <v>2</v>
      </c>
      <c r="B28" s="44" t="s">
        <v>53</v>
      </c>
      <c r="C28" s="44" t="s">
        <v>54</v>
      </c>
      <c r="D28" s="44" t="s">
        <v>55</v>
      </c>
      <c r="E28" s="44"/>
      <c r="F28" s="44" t="s">
        <v>56</v>
      </c>
      <c r="G28" s="105" t="s">
        <v>224</v>
      </c>
      <c r="H28" s="45">
        <v>0</v>
      </c>
      <c r="I28" s="45">
        <v>2</v>
      </c>
      <c r="J28" s="45"/>
      <c r="K28" s="46">
        <v>3</v>
      </c>
      <c r="L28" s="47" t="s">
        <v>37</v>
      </c>
      <c r="M28" s="47" t="s">
        <v>7</v>
      </c>
      <c r="N28" s="44" t="s">
        <v>57</v>
      </c>
      <c r="O28" s="119" t="s">
        <v>255</v>
      </c>
    </row>
    <row r="29" spans="1:15" s="36" customFormat="1" ht="24" x14ac:dyDescent="0.2">
      <c r="A29" s="87">
        <v>2</v>
      </c>
      <c r="B29" s="44" t="s">
        <v>208</v>
      </c>
      <c r="C29" s="44" t="s">
        <v>209</v>
      </c>
      <c r="D29" s="44" t="s">
        <v>58</v>
      </c>
      <c r="E29" s="44"/>
      <c r="F29" s="44" t="s">
        <v>269</v>
      </c>
      <c r="G29" s="105" t="s">
        <v>224</v>
      </c>
      <c r="H29" s="45">
        <v>0</v>
      </c>
      <c r="I29" s="45">
        <v>2</v>
      </c>
      <c r="J29" s="45"/>
      <c r="K29" s="46">
        <v>3</v>
      </c>
      <c r="L29" s="47" t="s">
        <v>6</v>
      </c>
      <c r="M29" s="47" t="s">
        <v>7</v>
      </c>
      <c r="N29" s="44" t="s">
        <v>193</v>
      </c>
      <c r="O29" s="119" t="s">
        <v>255</v>
      </c>
    </row>
    <row r="30" spans="1:15" s="36" customFormat="1" ht="24" customHeight="1" x14ac:dyDescent="0.2">
      <c r="A30" s="87">
        <v>2</v>
      </c>
      <c r="B30" s="44"/>
      <c r="C30" s="44" t="s">
        <v>248</v>
      </c>
      <c r="D30" s="44"/>
      <c r="E30" s="44"/>
      <c r="F30" s="44"/>
      <c r="G30" s="105"/>
      <c r="H30" s="45">
        <v>1</v>
      </c>
      <c r="I30" s="45">
        <v>0</v>
      </c>
      <c r="J30" s="45"/>
      <c r="K30" s="46">
        <v>2</v>
      </c>
      <c r="L30" s="47"/>
      <c r="M30" s="47" t="s">
        <v>38</v>
      </c>
      <c r="N30" s="44"/>
      <c r="O30" s="119" t="s">
        <v>255</v>
      </c>
    </row>
    <row r="31" spans="1:15" s="36" customFormat="1" ht="15" x14ac:dyDescent="0.2">
      <c r="A31" s="86"/>
      <c r="B31" s="38"/>
      <c r="C31" s="38"/>
      <c r="D31" s="38"/>
      <c r="E31" s="38"/>
      <c r="F31" s="38"/>
      <c r="G31" s="104"/>
      <c r="H31" s="39">
        <f>SUM(H21:H30)</f>
        <v>9</v>
      </c>
      <c r="I31" s="39">
        <f>SUM(I21:I30)</f>
        <v>11</v>
      </c>
      <c r="J31" s="39">
        <f>SUM(J21:J30)</f>
        <v>0</v>
      </c>
      <c r="K31" s="39">
        <f>SUM(K21:K30)</f>
        <v>30</v>
      </c>
      <c r="L31" s="41"/>
      <c r="M31" s="41"/>
      <c r="N31" s="38"/>
      <c r="O31" s="119" t="s">
        <v>255</v>
      </c>
    </row>
    <row r="32" spans="1:15" s="36" customFormat="1" ht="24" x14ac:dyDescent="0.2">
      <c r="A32" s="86"/>
      <c r="B32" s="38"/>
      <c r="C32" s="38"/>
      <c r="D32" s="38"/>
      <c r="E32" s="38"/>
      <c r="F32" s="38"/>
      <c r="G32" s="117" t="s">
        <v>39</v>
      </c>
      <c r="H32" s="126">
        <f>SUM(H31:I31)*14</f>
        <v>280</v>
      </c>
      <c r="I32" s="127"/>
      <c r="J32" s="42">
        <f>SUM(J31)</f>
        <v>0</v>
      </c>
      <c r="K32" s="39"/>
      <c r="L32" s="41"/>
      <c r="M32" s="41"/>
      <c r="N32" s="38"/>
      <c r="O32" s="119" t="s">
        <v>255</v>
      </c>
    </row>
    <row r="33" spans="1:15" s="36" customFormat="1" ht="24" x14ac:dyDescent="0.2">
      <c r="A33" s="85">
        <v>3</v>
      </c>
      <c r="B33" s="31" t="s">
        <v>59</v>
      </c>
      <c r="C33" s="31" t="s">
        <v>60</v>
      </c>
      <c r="D33" s="31" t="s">
        <v>61</v>
      </c>
      <c r="E33" s="31" t="s">
        <v>17</v>
      </c>
      <c r="F33" s="31" t="s">
        <v>33</v>
      </c>
      <c r="G33" s="102" t="s">
        <v>224</v>
      </c>
      <c r="H33" s="33">
        <v>1</v>
      </c>
      <c r="I33" s="33">
        <v>2</v>
      </c>
      <c r="J33" s="33"/>
      <c r="K33" s="34">
        <v>4</v>
      </c>
      <c r="L33" s="35" t="s">
        <v>6</v>
      </c>
      <c r="M33" s="35" t="s">
        <v>7</v>
      </c>
      <c r="N33" s="31" t="s">
        <v>62</v>
      </c>
      <c r="O33" s="119" t="s">
        <v>255</v>
      </c>
    </row>
    <row r="34" spans="1:15" s="36" customFormat="1" ht="15" x14ac:dyDescent="0.2">
      <c r="A34" s="85">
        <v>3</v>
      </c>
      <c r="B34" s="31" t="s">
        <v>63</v>
      </c>
      <c r="C34" s="31" t="s">
        <v>64</v>
      </c>
      <c r="D34" s="31" t="s">
        <v>65</v>
      </c>
      <c r="E34" s="31"/>
      <c r="F34" s="31" t="s">
        <v>226</v>
      </c>
      <c r="G34" s="102" t="s">
        <v>224</v>
      </c>
      <c r="H34" s="33">
        <v>0</v>
      </c>
      <c r="I34" s="33">
        <v>2</v>
      </c>
      <c r="J34" s="33"/>
      <c r="K34" s="34">
        <v>3</v>
      </c>
      <c r="L34" s="35" t="s">
        <v>6</v>
      </c>
      <c r="M34" s="35" t="s">
        <v>7</v>
      </c>
      <c r="N34" s="31"/>
      <c r="O34" s="119" t="s">
        <v>255</v>
      </c>
    </row>
    <row r="35" spans="1:15" s="36" customFormat="1" ht="25.5" customHeight="1" x14ac:dyDescent="0.2">
      <c r="A35" s="85">
        <v>3</v>
      </c>
      <c r="B35" s="31" t="s">
        <v>66</v>
      </c>
      <c r="C35" s="31" t="s">
        <v>258</v>
      </c>
      <c r="D35" s="31" t="s">
        <v>67</v>
      </c>
      <c r="E35" s="31" t="s">
        <v>24</v>
      </c>
      <c r="F35" s="31" t="s">
        <v>68</v>
      </c>
      <c r="G35" s="102" t="s">
        <v>223</v>
      </c>
      <c r="H35" s="33">
        <v>2</v>
      </c>
      <c r="I35" s="33">
        <v>0</v>
      </c>
      <c r="J35" s="33"/>
      <c r="K35" s="34">
        <v>3</v>
      </c>
      <c r="L35" s="35" t="s">
        <v>12</v>
      </c>
      <c r="M35" s="35" t="s">
        <v>7</v>
      </c>
      <c r="N35" s="31" t="s">
        <v>69</v>
      </c>
      <c r="O35" s="119" t="s">
        <v>255</v>
      </c>
    </row>
    <row r="36" spans="1:15" s="36" customFormat="1" ht="15" x14ac:dyDescent="0.2">
      <c r="A36" s="85">
        <v>3</v>
      </c>
      <c r="B36" s="31" t="s">
        <v>214</v>
      </c>
      <c r="C36" s="31" t="s">
        <v>70</v>
      </c>
      <c r="D36" s="31" t="s">
        <v>71</v>
      </c>
      <c r="E36" s="31"/>
      <c r="F36" s="31" t="s">
        <v>257</v>
      </c>
      <c r="G36" s="102" t="s">
        <v>224</v>
      </c>
      <c r="H36" s="33">
        <v>0</v>
      </c>
      <c r="I36" s="33">
        <v>2</v>
      </c>
      <c r="J36" s="33"/>
      <c r="K36" s="34">
        <v>3</v>
      </c>
      <c r="L36" s="35" t="s">
        <v>6</v>
      </c>
      <c r="M36" s="35" t="s">
        <v>7</v>
      </c>
      <c r="N36" s="31" t="s">
        <v>72</v>
      </c>
      <c r="O36" s="119" t="s">
        <v>255</v>
      </c>
    </row>
    <row r="37" spans="1:15" s="36" customFormat="1" ht="15" x14ac:dyDescent="0.2">
      <c r="A37" s="85">
        <v>3</v>
      </c>
      <c r="B37" s="31" t="s">
        <v>73</v>
      </c>
      <c r="C37" s="31" t="s">
        <v>74</v>
      </c>
      <c r="D37" s="31" t="s">
        <v>75</v>
      </c>
      <c r="E37" s="31"/>
      <c r="F37" s="31" t="s">
        <v>76</v>
      </c>
      <c r="G37" s="102" t="s">
        <v>77</v>
      </c>
      <c r="H37" s="33">
        <v>2</v>
      </c>
      <c r="I37" s="33">
        <v>0</v>
      </c>
      <c r="J37" s="33"/>
      <c r="K37" s="34">
        <v>3</v>
      </c>
      <c r="L37" s="49" t="s">
        <v>12</v>
      </c>
      <c r="M37" s="35" t="s">
        <v>7</v>
      </c>
      <c r="N37" s="31" t="s">
        <v>78</v>
      </c>
      <c r="O37" s="119" t="s">
        <v>255</v>
      </c>
    </row>
    <row r="38" spans="1:15" s="36" customFormat="1" ht="15" x14ac:dyDescent="0.2">
      <c r="A38" s="85">
        <v>3</v>
      </c>
      <c r="B38" s="31" t="s">
        <v>79</v>
      </c>
      <c r="C38" s="31" t="s">
        <v>80</v>
      </c>
      <c r="D38" s="31" t="s">
        <v>81</v>
      </c>
      <c r="E38" s="31" t="s">
        <v>17</v>
      </c>
      <c r="F38" s="31" t="s">
        <v>82</v>
      </c>
      <c r="G38" s="102" t="s">
        <v>224</v>
      </c>
      <c r="H38" s="33">
        <v>0</v>
      </c>
      <c r="I38" s="33">
        <v>2</v>
      </c>
      <c r="J38" s="33"/>
      <c r="K38" s="34">
        <v>3</v>
      </c>
      <c r="L38" s="35" t="s">
        <v>6</v>
      </c>
      <c r="M38" s="35" t="s">
        <v>7</v>
      </c>
      <c r="N38" s="32" t="s">
        <v>83</v>
      </c>
      <c r="O38" s="119" t="s">
        <v>255</v>
      </c>
    </row>
    <row r="39" spans="1:15" s="36" customFormat="1" ht="15" x14ac:dyDescent="0.2">
      <c r="A39" s="88">
        <v>3</v>
      </c>
      <c r="B39" s="32" t="s">
        <v>84</v>
      </c>
      <c r="C39" s="32" t="s">
        <v>85</v>
      </c>
      <c r="D39" s="32" t="s">
        <v>86</v>
      </c>
      <c r="E39" s="32" t="s">
        <v>17</v>
      </c>
      <c r="F39" s="31" t="s">
        <v>82</v>
      </c>
      <c r="G39" s="102" t="s">
        <v>224</v>
      </c>
      <c r="H39" s="50">
        <v>1</v>
      </c>
      <c r="I39" s="50">
        <v>1</v>
      </c>
      <c r="J39" s="50">
        <v>40</v>
      </c>
      <c r="K39" s="51">
        <v>3</v>
      </c>
      <c r="L39" s="49" t="s">
        <v>12</v>
      </c>
      <c r="M39" s="35" t="s">
        <v>7</v>
      </c>
      <c r="N39" s="31" t="s">
        <v>87</v>
      </c>
      <c r="O39" s="119" t="s">
        <v>255</v>
      </c>
    </row>
    <row r="40" spans="1:15" s="36" customFormat="1" ht="15" x14ac:dyDescent="0.2">
      <c r="A40" s="88">
        <v>3</v>
      </c>
      <c r="B40" s="32" t="s">
        <v>88</v>
      </c>
      <c r="C40" s="32" t="s">
        <v>89</v>
      </c>
      <c r="D40" s="32" t="s">
        <v>90</v>
      </c>
      <c r="E40" s="32"/>
      <c r="F40" s="31" t="s">
        <v>272</v>
      </c>
      <c r="G40" s="102" t="s">
        <v>224</v>
      </c>
      <c r="H40" s="50">
        <v>0</v>
      </c>
      <c r="I40" s="50">
        <v>2</v>
      </c>
      <c r="J40" s="50"/>
      <c r="K40" s="51">
        <v>3</v>
      </c>
      <c r="L40" s="49" t="s">
        <v>6</v>
      </c>
      <c r="M40" s="35" t="s">
        <v>7</v>
      </c>
      <c r="N40" s="31"/>
      <c r="O40" s="119" t="s">
        <v>255</v>
      </c>
    </row>
    <row r="41" spans="1:15" s="36" customFormat="1" ht="15" x14ac:dyDescent="0.2">
      <c r="A41" s="88">
        <v>3</v>
      </c>
      <c r="B41" s="32" t="s">
        <v>91</v>
      </c>
      <c r="C41" s="32" t="s">
        <v>92</v>
      </c>
      <c r="D41" s="32" t="s">
        <v>93</v>
      </c>
      <c r="E41" s="32"/>
      <c r="F41" s="32" t="s">
        <v>269</v>
      </c>
      <c r="G41" s="102" t="s">
        <v>224</v>
      </c>
      <c r="H41" s="50">
        <v>0</v>
      </c>
      <c r="I41" s="50">
        <v>2</v>
      </c>
      <c r="J41" s="50"/>
      <c r="K41" s="51">
        <v>3</v>
      </c>
      <c r="L41" s="49" t="s">
        <v>6</v>
      </c>
      <c r="M41" s="35" t="s">
        <v>7</v>
      </c>
      <c r="N41" s="31"/>
      <c r="O41" s="119" t="s">
        <v>255</v>
      </c>
    </row>
    <row r="42" spans="1:15" s="36" customFormat="1" ht="24" customHeight="1" x14ac:dyDescent="0.2">
      <c r="A42" s="88">
        <v>3</v>
      </c>
      <c r="B42" s="32"/>
      <c r="C42" s="115" t="s">
        <v>248</v>
      </c>
      <c r="D42" s="32"/>
      <c r="E42" s="32"/>
      <c r="F42" s="32"/>
      <c r="G42" s="102"/>
      <c r="H42" s="50">
        <v>1</v>
      </c>
      <c r="I42" s="50">
        <v>0</v>
      </c>
      <c r="J42" s="50"/>
      <c r="K42" s="51">
        <v>2</v>
      </c>
      <c r="L42" s="49"/>
      <c r="M42" s="35" t="s">
        <v>38</v>
      </c>
      <c r="N42" s="31"/>
      <c r="O42" s="119" t="s">
        <v>255</v>
      </c>
    </row>
    <row r="43" spans="1:15" s="36" customFormat="1" ht="15" x14ac:dyDescent="0.2">
      <c r="A43" s="89"/>
      <c r="B43" s="52"/>
      <c r="C43" s="52"/>
      <c r="D43" s="52"/>
      <c r="E43" s="52"/>
      <c r="F43" s="52"/>
      <c r="G43" s="106"/>
      <c r="H43" s="53">
        <f>SUM(H33:H42)</f>
        <v>7</v>
      </c>
      <c r="I43" s="53">
        <f>SUM(I33:I42)</f>
        <v>13</v>
      </c>
      <c r="J43" s="53">
        <f>SUM(J33:J42)</f>
        <v>40</v>
      </c>
      <c r="K43" s="53">
        <f>SUM(K33:K42)</f>
        <v>30</v>
      </c>
      <c r="L43" s="54"/>
      <c r="M43" s="54"/>
      <c r="N43" s="52"/>
      <c r="O43" s="119" t="s">
        <v>255</v>
      </c>
    </row>
    <row r="44" spans="1:15" s="36" customFormat="1" ht="24" x14ac:dyDescent="0.2">
      <c r="A44" s="86"/>
      <c r="B44" s="38"/>
      <c r="C44" s="38"/>
      <c r="D44" s="38"/>
      <c r="E44" s="38"/>
      <c r="F44" s="38"/>
      <c r="G44" s="117" t="s">
        <v>39</v>
      </c>
      <c r="H44" s="126">
        <f>SUM(H43:I43)*14</f>
        <v>280</v>
      </c>
      <c r="I44" s="127"/>
      <c r="J44" s="42">
        <f>SUM(J43)</f>
        <v>40</v>
      </c>
      <c r="K44" s="39"/>
      <c r="L44" s="41"/>
      <c r="M44" s="41"/>
      <c r="N44" s="38"/>
      <c r="O44" s="119" t="s">
        <v>255</v>
      </c>
    </row>
    <row r="45" spans="1:15" s="36" customFormat="1" ht="24" x14ac:dyDescent="0.2">
      <c r="A45" s="87">
        <v>4</v>
      </c>
      <c r="B45" s="44" t="s">
        <v>94</v>
      </c>
      <c r="C45" s="44" t="s">
        <v>222</v>
      </c>
      <c r="D45" s="44" t="s">
        <v>95</v>
      </c>
      <c r="E45" s="44"/>
      <c r="F45" s="55" t="s">
        <v>257</v>
      </c>
      <c r="G45" s="105" t="s">
        <v>224</v>
      </c>
      <c r="H45" s="45">
        <v>2</v>
      </c>
      <c r="I45" s="45">
        <v>0</v>
      </c>
      <c r="J45" s="45"/>
      <c r="K45" s="46">
        <v>3</v>
      </c>
      <c r="L45" s="47" t="s">
        <v>12</v>
      </c>
      <c r="M45" s="47" t="s">
        <v>7</v>
      </c>
      <c r="N45" s="44" t="s">
        <v>202</v>
      </c>
      <c r="O45" s="119" t="s">
        <v>255</v>
      </c>
    </row>
    <row r="46" spans="1:15" s="36" customFormat="1" ht="15" x14ac:dyDescent="0.2">
      <c r="A46" s="87">
        <v>4</v>
      </c>
      <c r="B46" s="44" t="s">
        <v>96</v>
      </c>
      <c r="C46" s="44" t="s">
        <v>215</v>
      </c>
      <c r="D46" s="44" t="s">
        <v>97</v>
      </c>
      <c r="E46" s="44"/>
      <c r="F46" s="44" t="s">
        <v>228</v>
      </c>
      <c r="G46" s="105" t="s">
        <v>98</v>
      </c>
      <c r="H46" s="45">
        <v>2</v>
      </c>
      <c r="I46" s="45">
        <v>0</v>
      </c>
      <c r="J46" s="45"/>
      <c r="K46" s="46">
        <v>3</v>
      </c>
      <c r="L46" s="47" t="s">
        <v>12</v>
      </c>
      <c r="M46" s="47" t="s">
        <v>7</v>
      </c>
      <c r="N46" s="44" t="s">
        <v>99</v>
      </c>
      <c r="O46" s="119" t="s">
        <v>255</v>
      </c>
    </row>
    <row r="47" spans="1:15" s="36" customFormat="1" ht="15" x14ac:dyDescent="0.2">
      <c r="A47" s="87">
        <v>4</v>
      </c>
      <c r="B47" s="44" t="s">
        <v>100</v>
      </c>
      <c r="C47" s="44" t="s">
        <v>101</v>
      </c>
      <c r="D47" s="44" t="s">
        <v>102</v>
      </c>
      <c r="E47" s="44"/>
      <c r="F47" s="44" t="s">
        <v>272</v>
      </c>
      <c r="G47" s="105" t="s">
        <v>224</v>
      </c>
      <c r="H47" s="45">
        <v>1</v>
      </c>
      <c r="I47" s="45">
        <v>2</v>
      </c>
      <c r="J47" s="45"/>
      <c r="K47" s="46">
        <v>4</v>
      </c>
      <c r="L47" s="47" t="s">
        <v>12</v>
      </c>
      <c r="M47" s="47" t="s">
        <v>7</v>
      </c>
      <c r="N47" s="44" t="s">
        <v>103</v>
      </c>
      <c r="O47" s="119" t="s">
        <v>255</v>
      </c>
    </row>
    <row r="48" spans="1:15" s="36" customFormat="1" ht="24" x14ac:dyDescent="0.2">
      <c r="A48" s="87">
        <v>4</v>
      </c>
      <c r="B48" s="48" t="s">
        <v>104</v>
      </c>
      <c r="C48" s="44" t="s">
        <v>105</v>
      </c>
      <c r="D48" s="44" t="s">
        <v>106</v>
      </c>
      <c r="E48" s="44"/>
      <c r="F48" s="44" t="s">
        <v>226</v>
      </c>
      <c r="G48" s="105" t="s">
        <v>224</v>
      </c>
      <c r="H48" s="45">
        <v>1</v>
      </c>
      <c r="I48" s="45">
        <v>1</v>
      </c>
      <c r="J48" s="45"/>
      <c r="K48" s="46">
        <v>3</v>
      </c>
      <c r="L48" s="47" t="s">
        <v>12</v>
      </c>
      <c r="M48" s="47" t="s">
        <v>7</v>
      </c>
      <c r="N48" s="44" t="s">
        <v>107</v>
      </c>
      <c r="O48" s="119" t="s">
        <v>255</v>
      </c>
    </row>
    <row r="49" spans="1:15" s="36" customFormat="1" ht="15" x14ac:dyDescent="0.2">
      <c r="A49" s="87">
        <v>4</v>
      </c>
      <c r="B49" s="44" t="s">
        <v>216</v>
      </c>
      <c r="C49" s="44" t="s">
        <v>108</v>
      </c>
      <c r="D49" s="44" t="s">
        <v>109</v>
      </c>
      <c r="E49" s="44"/>
      <c r="F49" s="44" t="s">
        <v>33</v>
      </c>
      <c r="G49" s="105" t="s">
        <v>224</v>
      </c>
      <c r="H49" s="45">
        <v>0</v>
      </c>
      <c r="I49" s="45">
        <v>2</v>
      </c>
      <c r="J49" s="45"/>
      <c r="K49" s="46">
        <v>3</v>
      </c>
      <c r="L49" s="47" t="s">
        <v>6</v>
      </c>
      <c r="M49" s="47" t="s">
        <v>7</v>
      </c>
      <c r="N49" s="44"/>
      <c r="O49" s="119" t="s">
        <v>255</v>
      </c>
    </row>
    <row r="50" spans="1:15" s="36" customFormat="1" ht="24" x14ac:dyDescent="0.2">
      <c r="A50" s="87">
        <v>4</v>
      </c>
      <c r="B50" s="44" t="s">
        <v>218</v>
      </c>
      <c r="C50" s="44" t="s">
        <v>111</v>
      </c>
      <c r="D50" s="44" t="s">
        <v>112</v>
      </c>
      <c r="E50" s="44"/>
      <c r="F50" s="44" t="s">
        <v>271</v>
      </c>
      <c r="G50" s="105" t="s">
        <v>224</v>
      </c>
      <c r="H50" s="45">
        <v>0</v>
      </c>
      <c r="I50" s="45">
        <v>2</v>
      </c>
      <c r="J50" s="45"/>
      <c r="K50" s="46">
        <v>3</v>
      </c>
      <c r="L50" s="47" t="s">
        <v>6</v>
      </c>
      <c r="M50" s="47" t="s">
        <v>7</v>
      </c>
      <c r="N50" s="55" t="s">
        <v>194</v>
      </c>
      <c r="O50" s="119" t="s">
        <v>255</v>
      </c>
    </row>
    <row r="51" spans="1:15" s="36" customFormat="1" ht="15" x14ac:dyDescent="0.2">
      <c r="A51" s="87">
        <v>4</v>
      </c>
      <c r="B51" s="44" t="s">
        <v>113</v>
      </c>
      <c r="C51" s="44" t="s">
        <v>114</v>
      </c>
      <c r="D51" s="44" t="s">
        <v>115</v>
      </c>
      <c r="E51" s="44"/>
      <c r="F51" s="44" t="s">
        <v>4</v>
      </c>
      <c r="G51" s="105" t="s">
        <v>5</v>
      </c>
      <c r="H51" s="45">
        <v>0</v>
      </c>
      <c r="I51" s="45">
        <v>2</v>
      </c>
      <c r="J51" s="45"/>
      <c r="K51" s="46">
        <v>3</v>
      </c>
      <c r="L51" s="47" t="s">
        <v>6</v>
      </c>
      <c r="M51" s="47" t="s">
        <v>7</v>
      </c>
      <c r="N51" s="44" t="s">
        <v>116</v>
      </c>
      <c r="O51" s="119" t="s">
        <v>255</v>
      </c>
    </row>
    <row r="52" spans="1:15" s="36" customFormat="1" ht="15" x14ac:dyDescent="0.2">
      <c r="A52" s="87">
        <v>4</v>
      </c>
      <c r="B52" s="44" t="s">
        <v>117</v>
      </c>
      <c r="C52" s="44" t="s">
        <v>259</v>
      </c>
      <c r="D52" s="44" t="s">
        <v>118</v>
      </c>
      <c r="E52" s="44" t="s">
        <v>66</v>
      </c>
      <c r="F52" s="44" t="s">
        <v>68</v>
      </c>
      <c r="G52" s="105" t="s">
        <v>223</v>
      </c>
      <c r="H52" s="45">
        <v>2</v>
      </c>
      <c r="I52" s="45">
        <v>0</v>
      </c>
      <c r="J52" s="45"/>
      <c r="K52" s="46">
        <v>3</v>
      </c>
      <c r="L52" s="47" t="s">
        <v>6</v>
      </c>
      <c r="M52" s="47" t="s">
        <v>7</v>
      </c>
      <c r="N52" s="44"/>
      <c r="O52" s="119" t="s">
        <v>255</v>
      </c>
    </row>
    <row r="53" spans="1:15" s="36" customFormat="1" ht="15" x14ac:dyDescent="0.2">
      <c r="A53" s="87">
        <v>4</v>
      </c>
      <c r="B53" s="44" t="s">
        <v>217</v>
      </c>
      <c r="C53" s="44" t="s">
        <v>119</v>
      </c>
      <c r="D53" s="44" t="s">
        <v>120</v>
      </c>
      <c r="E53" s="44"/>
      <c r="F53" s="44" t="s">
        <v>268</v>
      </c>
      <c r="G53" s="105" t="s">
        <v>224</v>
      </c>
      <c r="H53" s="45">
        <v>1</v>
      </c>
      <c r="I53" s="45">
        <v>1</v>
      </c>
      <c r="J53" s="45"/>
      <c r="K53" s="46">
        <v>3</v>
      </c>
      <c r="L53" s="47" t="s">
        <v>12</v>
      </c>
      <c r="M53" s="47" t="s">
        <v>7</v>
      </c>
      <c r="N53" s="44" t="s">
        <v>121</v>
      </c>
      <c r="O53" s="119" t="s">
        <v>255</v>
      </c>
    </row>
    <row r="54" spans="1:15" s="36" customFormat="1" ht="24" customHeight="1" x14ac:dyDescent="0.2">
      <c r="A54" s="87">
        <v>4</v>
      </c>
      <c r="B54" s="44"/>
      <c r="C54" s="44" t="s">
        <v>248</v>
      </c>
      <c r="D54" s="44"/>
      <c r="E54" s="44"/>
      <c r="F54" s="44"/>
      <c r="G54" s="105"/>
      <c r="H54" s="45">
        <v>1</v>
      </c>
      <c r="I54" s="45">
        <v>0</v>
      </c>
      <c r="J54" s="45"/>
      <c r="K54" s="46">
        <v>2</v>
      </c>
      <c r="L54" s="47"/>
      <c r="M54" s="47" t="s">
        <v>38</v>
      </c>
      <c r="N54" s="44"/>
      <c r="O54" s="119" t="s">
        <v>255</v>
      </c>
    </row>
    <row r="55" spans="1:15" s="36" customFormat="1" ht="15" x14ac:dyDescent="0.2">
      <c r="A55" s="86"/>
      <c r="B55" s="38"/>
      <c r="C55" s="38"/>
      <c r="D55" s="38"/>
      <c r="E55" s="38"/>
      <c r="F55" s="38"/>
      <c r="G55" s="104"/>
      <c r="H55" s="39">
        <f>SUM(H45:H54)</f>
        <v>10</v>
      </c>
      <c r="I55" s="39">
        <f>SUM(I45:I54)</f>
        <v>10</v>
      </c>
      <c r="J55" s="39">
        <f>SUM(J45:J54)</f>
        <v>0</v>
      </c>
      <c r="K55" s="39">
        <f>SUM(K45:K54)</f>
        <v>30</v>
      </c>
      <c r="L55" s="41"/>
      <c r="M55" s="41"/>
      <c r="N55" s="38"/>
      <c r="O55" s="119" t="s">
        <v>255</v>
      </c>
    </row>
    <row r="56" spans="1:15" s="36" customFormat="1" ht="24" x14ac:dyDescent="0.2">
      <c r="A56" s="86"/>
      <c r="B56" s="38"/>
      <c r="C56" s="38"/>
      <c r="D56" s="38"/>
      <c r="E56" s="38"/>
      <c r="F56" s="38"/>
      <c r="G56" s="117" t="s">
        <v>39</v>
      </c>
      <c r="H56" s="126">
        <f>SUM(H55:I55)*14</f>
        <v>280</v>
      </c>
      <c r="I56" s="127"/>
      <c r="J56" s="42">
        <f>SUM(J55)</f>
        <v>0</v>
      </c>
      <c r="K56" s="39"/>
      <c r="L56" s="41"/>
      <c r="M56" s="41"/>
      <c r="N56" s="38"/>
      <c r="O56" s="119" t="s">
        <v>255</v>
      </c>
    </row>
    <row r="57" spans="1:15" s="36" customFormat="1" ht="15" x14ac:dyDescent="0.2">
      <c r="A57" s="85">
        <v>5</v>
      </c>
      <c r="B57" s="56" t="s">
        <v>122</v>
      </c>
      <c r="C57" s="57" t="s">
        <v>123</v>
      </c>
      <c r="D57" s="57" t="s">
        <v>124</v>
      </c>
      <c r="E57" s="57"/>
      <c r="F57" s="57" t="s">
        <v>226</v>
      </c>
      <c r="G57" s="102" t="s">
        <v>224</v>
      </c>
      <c r="H57" s="58">
        <v>1</v>
      </c>
      <c r="I57" s="58">
        <v>2</v>
      </c>
      <c r="J57" s="58"/>
      <c r="K57" s="58">
        <v>3</v>
      </c>
      <c r="L57" s="59" t="s">
        <v>6</v>
      </c>
      <c r="M57" s="59" t="s">
        <v>7</v>
      </c>
      <c r="N57" s="32"/>
      <c r="O57" s="119" t="s">
        <v>255</v>
      </c>
    </row>
    <row r="58" spans="1:15" s="36" customFormat="1" ht="15" x14ac:dyDescent="0.2">
      <c r="A58" s="85">
        <v>5</v>
      </c>
      <c r="B58" s="56" t="s">
        <v>249</v>
      </c>
      <c r="C58" s="57" t="s">
        <v>125</v>
      </c>
      <c r="D58" s="57" t="s">
        <v>126</v>
      </c>
      <c r="E58" s="57"/>
      <c r="F58" s="57" t="s">
        <v>269</v>
      </c>
      <c r="G58" s="102" t="s">
        <v>224</v>
      </c>
      <c r="H58" s="58">
        <v>1</v>
      </c>
      <c r="I58" s="58">
        <v>1</v>
      </c>
      <c r="J58" s="58"/>
      <c r="K58" s="58">
        <v>3</v>
      </c>
      <c r="L58" s="59" t="s">
        <v>6</v>
      </c>
      <c r="M58" s="59" t="s">
        <v>7</v>
      </c>
      <c r="N58" s="57" t="s">
        <v>203</v>
      </c>
      <c r="O58" s="119" t="s">
        <v>255</v>
      </c>
    </row>
    <row r="59" spans="1:15" s="36" customFormat="1" ht="15" x14ac:dyDescent="0.2">
      <c r="A59" s="85">
        <v>5</v>
      </c>
      <c r="B59" s="56" t="s">
        <v>127</v>
      </c>
      <c r="C59" s="57" t="s">
        <v>128</v>
      </c>
      <c r="D59" s="57" t="s">
        <v>129</v>
      </c>
      <c r="E59" s="57"/>
      <c r="F59" s="57" t="s">
        <v>269</v>
      </c>
      <c r="G59" s="102" t="s">
        <v>224</v>
      </c>
      <c r="H59" s="58">
        <v>0</v>
      </c>
      <c r="I59" s="58">
        <v>2</v>
      </c>
      <c r="J59" s="58"/>
      <c r="K59" s="58">
        <v>3</v>
      </c>
      <c r="L59" s="59" t="s">
        <v>37</v>
      </c>
      <c r="M59" s="59" t="s">
        <v>7</v>
      </c>
      <c r="N59" s="57" t="s">
        <v>130</v>
      </c>
      <c r="O59" s="119" t="s">
        <v>255</v>
      </c>
    </row>
    <row r="60" spans="1:15" s="36" customFormat="1" ht="15" x14ac:dyDescent="0.2">
      <c r="A60" s="90">
        <v>5</v>
      </c>
      <c r="B60" s="31" t="s">
        <v>131</v>
      </c>
      <c r="C60" s="60" t="s">
        <v>132</v>
      </c>
      <c r="D60" s="31" t="s">
        <v>133</v>
      </c>
      <c r="E60" s="31"/>
      <c r="F60" s="31" t="s">
        <v>33</v>
      </c>
      <c r="G60" s="102" t="s">
        <v>224</v>
      </c>
      <c r="H60" s="33">
        <v>0</v>
      </c>
      <c r="I60" s="33">
        <v>0</v>
      </c>
      <c r="J60" s="33"/>
      <c r="K60" s="34">
        <v>5</v>
      </c>
      <c r="L60" s="35" t="s">
        <v>6</v>
      </c>
      <c r="M60" s="35" t="s">
        <v>7</v>
      </c>
      <c r="N60" s="31"/>
      <c r="O60" s="119" t="s">
        <v>255</v>
      </c>
    </row>
    <row r="61" spans="1:15" s="36" customFormat="1" ht="24" customHeight="1" x14ac:dyDescent="0.2">
      <c r="A61" s="91">
        <v>5</v>
      </c>
      <c r="B61" s="61"/>
      <c r="C61" s="115" t="s">
        <v>248</v>
      </c>
      <c r="D61" s="31"/>
      <c r="E61" s="31"/>
      <c r="F61" s="31"/>
      <c r="G61" s="103"/>
      <c r="H61" s="33">
        <v>1</v>
      </c>
      <c r="I61" s="33">
        <v>0</v>
      </c>
      <c r="J61" s="33"/>
      <c r="K61" s="34">
        <v>2</v>
      </c>
      <c r="L61" s="62"/>
      <c r="M61" s="35" t="s">
        <v>38</v>
      </c>
      <c r="N61" s="31"/>
      <c r="O61" s="119" t="s">
        <v>255</v>
      </c>
    </row>
    <row r="62" spans="1:15" s="36" customFormat="1" ht="15" x14ac:dyDescent="0.2">
      <c r="A62" s="98" t="s">
        <v>256</v>
      </c>
      <c r="B62" s="31"/>
      <c r="C62" s="31"/>
      <c r="D62" s="31"/>
      <c r="E62" s="31"/>
      <c r="F62" s="31"/>
      <c r="G62" s="103"/>
      <c r="H62" s="33"/>
      <c r="I62" s="33"/>
      <c r="J62" s="33"/>
      <c r="K62" s="34"/>
      <c r="L62" s="35"/>
      <c r="M62" s="35"/>
      <c r="N62" s="31"/>
      <c r="O62" s="119" t="s">
        <v>255</v>
      </c>
    </row>
    <row r="63" spans="1:15" s="36" customFormat="1" ht="15" x14ac:dyDescent="0.2">
      <c r="A63" s="92">
        <v>5</v>
      </c>
      <c r="B63" s="56" t="s">
        <v>134</v>
      </c>
      <c r="C63" s="31" t="s">
        <v>135</v>
      </c>
      <c r="D63" s="31" t="s">
        <v>136</v>
      </c>
      <c r="E63" s="31"/>
      <c r="F63" s="31" t="s">
        <v>227</v>
      </c>
      <c r="G63" s="102" t="s">
        <v>224</v>
      </c>
      <c r="H63" s="33">
        <v>1</v>
      </c>
      <c r="I63" s="33">
        <v>1</v>
      </c>
      <c r="J63" s="33"/>
      <c r="K63" s="34">
        <v>3</v>
      </c>
      <c r="L63" s="35" t="s">
        <v>6</v>
      </c>
      <c r="M63" s="35" t="s">
        <v>137</v>
      </c>
      <c r="N63" s="31" t="s">
        <v>138</v>
      </c>
      <c r="O63" s="119" t="s">
        <v>255</v>
      </c>
    </row>
    <row r="64" spans="1:15" s="36" customFormat="1" ht="24" x14ac:dyDescent="0.2">
      <c r="A64" s="92">
        <v>5</v>
      </c>
      <c r="B64" s="56" t="s">
        <v>139</v>
      </c>
      <c r="C64" s="31" t="s">
        <v>140</v>
      </c>
      <c r="D64" s="31" t="s">
        <v>141</v>
      </c>
      <c r="E64" s="31"/>
      <c r="F64" s="31" t="s">
        <v>272</v>
      </c>
      <c r="G64" s="102" t="s">
        <v>224</v>
      </c>
      <c r="H64" s="33">
        <v>1</v>
      </c>
      <c r="I64" s="33">
        <v>2</v>
      </c>
      <c r="J64" s="33"/>
      <c r="K64" s="34">
        <v>3</v>
      </c>
      <c r="L64" s="35" t="s">
        <v>6</v>
      </c>
      <c r="M64" s="35" t="s">
        <v>137</v>
      </c>
      <c r="N64" s="31"/>
      <c r="O64" s="119" t="s">
        <v>255</v>
      </c>
    </row>
    <row r="65" spans="1:15" s="36" customFormat="1" ht="15" x14ac:dyDescent="0.2">
      <c r="A65" s="92">
        <v>5</v>
      </c>
      <c r="B65" s="56" t="s">
        <v>142</v>
      </c>
      <c r="C65" s="31" t="s">
        <v>143</v>
      </c>
      <c r="D65" s="31" t="s">
        <v>144</v>
      </c>
      <c r="E65" s="31"/>
      <c r="F65" s="31" t="s">
        <v>82</v>
      </c>
      <c r="G65" s="102" t="s">
        <v>224</v>
      </c>
      <c r="H65" s="33">
        <v>2</v>
      </c>
      <c r="I65" s="33">
        <v>1</v>
      </c>
      <c r="J65" s="33"/>
      <c r="K65" s="34">
        <v>3</v>
      </c>
      <c r="L65" s="35" t="s">
        <v>12</v>
      </c>
      <c r="M65" s="35" t="s">
        <v>137</v>
      </c>
      <c r="N65" s="31"/>
      <c r="O65" s="119" t="s">
        <v>255</v>
      </c>
    </row>
    <row r="66" spans="1:15" s="36" customFormat="1" ht="15" x14ac:dyDescent="0.2">
      <c r="A66" s="92">
        <v>5</v>
      </c>
      <c r="B66" s="56" t="s">
        <v>251</v>
      </c>
      <c r="C66" s="31" t="s">
        <v>250</v>
      </c>
      <c r="D66" s="31" t="s">
        <v>145</v>
      </c>
      <c r="E66" s="60" t="s">
        <v>212</v>
      </c>
      <c r="F66" s="31" t="s">
        <v>227</v>
      </c>
      <c r="G66" s="102" t="s">
        <v>224</v>
      </c>
      <c r="H66" s="33">
        <v>0</v>
      </c>
      <c r="I66" s="50">
        <v>0</v>
      </c>
      <c r="J66" s="33">
        <v>40</v>
      </c>
      <c r="K66" s="34">
        <v>3</v>
      </c>
      <c r="L66" s="35" t="s">
        <v>6</v>
      </c>
      <c r="M66" s="35" t="s">
        <v>137</v>
      </c>
      <c r="N66" s="31"/>
      <c r="O66" s="119" t="s">
        <v>255</v>
      </c>
    </row>
    <row r="67" spans="1:15" s="36" customFormat="1" ht="15" x14ac:dyDescent="0.2">
      <c r="A67" s="92">
        <v>5</v>
      </c>
      <c r="B67" s="56" t="s">
        <v>146</v>
      </c>
      <c r="C67" s="31" t="s">
        <v>147</v>
      </c>
      <c r="D67" s="31" t="s">
        <v>148</v>
      </c>
      <c r="E67" s="60" t="s">
        <v>212</v>
      </c>
      <c r="F67" s="31" t="s">
        <v>227</v>
      </c>
      <c r="G67" s="102" t="s">
        <v>224</v>
      </c>
      <c r="H67" s="33">
        <v>0</v>
      </c>
      <c r="I67" s="33">
        <v>3</v>
      </c>
      <c r="J67" s="33"/>
      <c r="K67" s="34">
        <v>3</v>
      </c>
      <c r="L67" s="35" t="s">
        <v>6</v>
      </c>
      <c r="M67" s="35" t="s">
        <v>137</v>
      </c>
      <c r="N67" s="31"/>
      <c r="O67" s="119" t="s">
        <v>255</v>
      </c>
    </row>
    <row r="68" spans="1:15" s="36" customFormat="1" ht="15" x14ac:dyDescent="0.2">
      <c r="A68" s="86"/>
      <c r="B68" s="38"/>
      <c r="C68" s="38"/>
      <c r="D68" s="52"/>
      <c r="E68" s="38"/>
      <c r="F68" s="38"/>
      <c r="G68" s="104"/>
      <c r="H68" s="39">
        <f>SUM(H57:H67)</f>
        <v>7</v>
      </c>
      <c r="I68" s="39">
        <f>SUM(I57:I67)</f>
        <v>12</v>
      </c>
      <c r="J68" s="39">
        <f>SUM(J57:J67)</f>
        <v>40</v>
      </c>
      <c r="K68" s="39">
        <f>SUM(K57:K67)</f>
        <v>31</v>
      </c>
      <c r="L68" s="41"/>
      <c r="M68" s="41"/>
      <c r="N68" s="38"/>
      <c r="O68" s="119" t="s">
        <v>255</v>
      </c>
    </row>
    <row r="69" spans="1:15" s="36" customFormat="1" ht="24" x14ac:dyDescent="0.2">
      <c r="A69" s="86"/>
      <c r="B69" s="38"/>
      <c r="C69" s="38"/>
      <c r="D69" s="52"/>
      <c r="E69" s="38"/>
      <c r="F69" s="38"/>
      <c r="G69" s="117" t="s">
        <v>39</v>
      </c>
      <c r="H69" s="126">
        <f>SUM(H68:I68)*14</f>
        <v>266</v>
      </c>
      <c r="I69" s="127"/>
      <c r="J69" s="42">
        <f>SUM(J68)</f>
        <v>40</v>
      </c>
      <c r="K69" s="39"/>
      <c r="L69" s="41"/>
      <c r="M69" s="41"/>
      <c r="N69" s="38"/>
      <c r="O69" s="119" t="s">
        <v>255</v>
      </c>
    </row>
    <row r="70" spans="1:15" s="36" customFormat="1" ht="15" x14ac:dyDescent="0.2">
      <c r="A70" s="93">
        <v>6</v>
      </c>
      <c r="B70" s="55" t="s">
        <v>149</v>
      </c>
      <c r="C70" s="55" t="s">
        <v>150</v>
      </c>
      <c r="D70" s="63" t="s">
        <v>151</v>
      </c>
      <c r="E70" s="44"/>
      <c r="F70" s="44" t="s">
        <v>33</v>
      </c>
      <c r="G70" s="105" t="s">
        <v>224</v>
      </c>
      <c r="H70" s="45">
        <v>0</v>
      </c>
      <c r="I70" s="45">
        <v>2</v>
      </c>
      <c r="J70" s="45"/>
      <c r="K70" s="46">
        <v>3</v>
      </c>
      <c r="L70" s="47" t="s">
        <v>6</v>
      </c>
      <c r="M70" s="47" t="s">
        <v>7</v>
      </c>
      <c r="N70" s="44"/>
      <c r="O70" s="119" t="s">
        <v>255</v>
      </c>
    </row>
    <row r="71" spans="1:15" s="36" customFormat="1" ht="15" x14ac:dyDescent="0.2">
      <c r="A71" s="93">
        <v>6</v>
      </c>
      <c r="B71" s="55" t="s">
        <v>152</v>
      </c>
      <c r="C71" s="64" t="s">
        <v>153</v>
      </c>
      <c r="D71" s="64" t="s">
        <v>154</v>
      </c>
      <c r="E71" s="64"/>
      <c r="F71" s="64" t="s">
        <v>227</v>
      </c>
      <c r="G71" s="105" t="s">
        <v>224</v>
      </c>
      <c r="H71" s="65">
        <v>0</v>
      </c>
      <c r="I71" s="65">
        <v>2</v>
      </c>
      <c r="J71" s="65"/>
      <c r="K71" s="65">
        <v>3</v>
      </c>
      <c r="L71" s="66" t="s">
        <v>6</v>
      </c>
      <c r="M71" s="66" t="s">
        <v>7</v>
      </c>
      <c r="N71" s="44"/>
      <c r="O71" s="119" t="s">
        <v>255</v>
      </c>
    </row>
    <row r="72" spans="1:15" s="36" customFormat="1" ht="15" x14ac:dyDescent="0.2">
      <c r="A72" s="87">
        <v>6</v>
      </c>
      <c r="B72" s="44" t="s">
        <v>155</v>
      </c>
      <c r="C72" s="64" t="s">
        <v>156</v>
      </c>
      <c r="D72" s="64" t="s">
        <v>157</v>
      </c>
      <c r="E72" s="64"/>
      <c r="F72" s="64" t="s">
        <v>227</v>
      </c>
      <c r="G72" s="105" t="s">
        <v>224</v>
      </c>
      <c r="H72" s="65">
        <v>1</v>
      </c>
      <c r="I72" s="65">
        <v>2</v>
      </c>
      <c r="J72" s="65"/>
      <c r="K72" s="65">
        <v>3</v>
      </c>
      <c r="L72" s="66" t="s">
        <v>12</v>
      </c>
      <c r="M72" s="66" t="s">
        <v>7</v>
      </c>
      <c r="N72" s="44"/>
      <c r="O72" s="119" t="s">
        <v>255</v>
      </c>
    </row>
    <row r="73" spans="1:15" s="70" customFormat="1" ht="15" x14ac:dyDescent="0.2">
      <c r="A73" s="94">
        <v>6</v>
      </c>
      <c r="B73" s="48" t="s">
        <v>158</v>
      </c>
      <c r="C73" s="63" t="s">
        <v>159</v>
      </c>
      <c r="D73" s="48" t="s">
        <v>160</v>
      </c>
      <c r="E73" s="48" t="s">
        <v>131</v>
      </c>
      <c r="F73" s="48" t="s">
        <v>33</v>
      </c>
      <c r="G73" s="105" t="s">
        <v>224</v>
      </c>
      <c r="H73" s="67">
        <v>0</v>
      </c>
      <c r="I73" s="67">
        <v>0</v>
      </c>
      <c r="J73" s="67"/>
      <c r="K73" s="68">
        <v>5</v>
      </c>
      <c r="L73" s="69" t="s">
        <v>6</v>
      </c>
      <c r="M73" s="47" t="s">
        <v>7</v>
      </c>
      <c r="N73" s="48"/>
      <c r="O73" s="119" t="s">
        <v>255</v>
      </c>
    </row>
    <row r="74" spans="1:15" s="36" customFormat="1" ht="15" x14ac:dyDescent="0.2">
      <c r="A74" s="99" t="s">
        <v>256</v>
      </c>
      <c r="B74" s="44"/>
      <c r="C74" s="44"/>
      <c r="D74" s="44"/>
      <c r="E74" s="44"/>
      <c r="F74" s="44"/>
      <c r="G74" s="105"/>
      <c r="H74" s="45"/>
      <c r="I74" s="45"/>
      <c r="J74" s="45"/>
      <c r="K74" s="46"/>
      <c r="L74" s="47"/>
      <c r="M74" s="47"/>
      <c r="N74" s="44"/>
      <c r="O74" s="119" t="s">
        <v>255</v>
      </c>
    </row>
    <row r="75" spans="1:15" s="36" customFormat="1" ht="15" x14ac:dyDescent="0.2">
      <c r="A75" s="87">
        <v>6</v>
      </c>
      <c r="B75" s="44" t="s">
        <v>161</v>
      </c>
      <c r="C75" s="44" t="s">
        <v>162</v>
      </c>
      <c r="D75" s="44" t="s">
        <v>163</v>
      </c>
      <c r="E75" s="44"/>
      <c r="F75" s="44" t="s">
        <v>227</v>
      </c>
      <c r="G75" s="105" t="s">
        <v>224</v>
      </c>
      <c r="H75" s="45">
        <v>1</v>
      </c>
      <c r="I75" s="45">
        <v>2</v>
      </c>
      <c r="J75" s="45"/>
      <c r="K75" s="46">
        <v>3</v>
      </c>
      <c r="L75" s="47" t="s">
        <v>12</v>
      </c>
      <c r="M75" s="47" t="s">
        <v>137</v>
      </c>
      <c r="N75" s="44"/>
      <c r="O75" s="119" t="s">
        <v>255</v>
      </c>
    </row>
    <row r="76" spans="1:15" s="36" customFormat="1" ht="15" x14ac:dyDescent="0.2">
      <c r="A76" s="87">
        <v>6</v>
      </c>
      <c r="B76" s="44" t="s">
        <v>164</v>
      </c>
      <c r="C76" s="44" t="s">
        <v>165</v>
      </c>
      <c r="D76" s="44" t="s">
        <v>166</v>
      </c>
      <c r="E76" s="44"/>
      <c r="F76" s="44" t="s">
        <v>266</v>
      </c>
      <c r="G76" s="105" t="s">
        <v>224</v>
      </c>
      <c r="H76" s="45">
        <v>0</v>
      </c>
      <c r="I76" s="45">
        <v>2</v>
      </c>
      <c r="J76" s="45"/>
      <c r="K76" s="46">
        <v>3</v>
      </c>
      <c r="L76" s="47" t="s">
        <v>6</v>
      </c>
      <c r="M76" s="47" t="s">
        <v>137</v>
      </c>
      <c r="N76" s="44"/>
      <c r="O76" s="119" t="s">
        <v>255</v>
      </c>
    </row>
    <row r="77" spans="1:15" s="36" customFormat="1" ht="15" x14ac:dyDescent="0.2">
      <c r="A77" s="87">
        <v>6</v>
      </c>
      <c r="B77" s="44" t="s">
        <v>167</v>
      </c>
      <c r="C77" s="44" t="s">
        <v>168</v>
      </c>
      <c r="D77" s="44" t="s">
        <v>169</v>
      </c>
      <c r="E77" s="44"/>
      <c r="F77" s="44" t="s">
        <v>33</v>
      </c>
      <c r="G77" s="105" t="s">
        <v>224</v>
      </c>
      <c r="H77" s="45">
        <v>1</v>
      </c>
      <c r="I77" s="45">
        <v>2</v>
      </c>
      <c r="J77" s="45"/>
      <c r="K77" s="46">
        <v>3</v>
      </c>
      <c r="L77" s="47" t="s">
        <v>12</v>
      </c>
      <c r="M77" s="47" t="s">
        <v>137</v>
      </c>
      <c r="N77" s="44" t="s">
        <v>170</v>
      </c>
      <c r="O77" s="119" t="s">
        <v>255</v>
      </c>
    </row>
    <row r="78" spans="1:15" s="36" customFormat="1" ht="15" x14ac:dyDescent="0.2">
      <c r="A78" s="87">
        <v>6</v>
      </c>
      <c r="B78" s="44" t="s">
        <v>171</v>
      </c>
      <c r="C78" s="44" t="s">
        <v>172</v>
      </c>
      <c r="D78" s="44" t="s">
        <v>173</v>
      </c>
      <c r="E78" s="44"/>
      <c r="F78" s="44" t="s">
        <v>268</v>
      </c>
      <c r="G78" s="105" t="s">
        <v>224</v>
      </c>
      <c r="H78" s="45">
        <v>1</v>
      </c>
      <c r="I78" s="45">
        <v>2</v>
      </c>
      <c r="J78" s="45"/>
      <c r="K78" s="46">
        <v>3</v>
      </c>
      <c r="L78" s="47" t="s">
        <v>12</v>
      </c>
      <c r="M78" s="47" t="s">
        <v>137</v>
      </c>
      <c r="N78" s="44"/>
      <c r="O78" s="119" t="s">
        <v>255</v>
      </c>
    </row>
    <row r="79" spans="1:15" s="36" customFormat="1" ht="22.5" customHeight="1" x14ac:dyDescent="0.2">
      <c r="A79" s="87">
        <v>6</v>
      </c>
      <c r="B79" s="44" t="s">
        <v>174</v>
      </c>
      <c r="C79" s="44" t="s">
        <v>175</v>
      </c>
      <c r="D79" s="44" t="s">
        <v>176</v>
      </c>
      <c r="E79" s="44"/>
      <c r="F79" s="44" t="s">
        <v>225</v>
      </c>
      <c r="G79" s="105" t="s">
        <v>224</v>
      </c>
      <c r="H79" s="45">
        <v>0</v>
      </c>
      <c r="I79" s="45">
        <v>2</v>
      </c>
      <c r="J79" s="45"/>
      <c r="K79" s="46">
        <v>3</v>
      </c>
      <c r="L79" s="47" t="s">
        <v>12</v>
      </c>
      <c r="M79" s="47" t="s">
        <v>137</v>
      </c>
      <c r="N79" s="44" t="s">
        <v>177</v>
      </c>
      <c r="O79" s="119" t="s">
        <v>255</v>
      </c>
    </row>
    <row r="80" spans="1:15" s="36" customFormat="1" ht="26.25" customHeight="1" x14ac:dyDescent="0.2">
      <c r="A80" s="86"/>
      <c r="B80" s="38"/>
      <c r="C80" s="38"/>
      <c r="D80" s="38"/>
      <c r="E80" s="38"/>
      <c r="F80" s="38"/>
      <c r="G80" s="54"/>
      <c r="H80" s="39">
        <f>SUM(H70:H79)</f>
        <v>4</v>
      </c>
      <c r="I80" s="39">
        <f>SUM(I70:I79)</f>
        <v>16</v>
      </c>
      <c r="J80" s="42">
        <f>SUM(J70:J79)</f>
        <v>0</v>
      </c>
      <c r="K80" s="39">
        <f>SUM(K70:K79)</f>
        <v>29</v>
      </c>
      <c r="L80" s="41"/>
      <c r="M80" s="41"/>
      <c r="N80" s="38"/>
      <c r="O80" s="119" t="s">
        <v>255</v>
      </c>
    </row>
    <row r="81" spans="1:15" s="36" customFormat="1" ht="24.75" customHeight="1" x14ac:dyDescent="0.2">
      <c r="A81" s="86"/>
      <c r="B81" s="38"/>
      <c r="C81" s="38"/>
      <c r="D81" s="38"/>
      <c r="E81" s="38"/>
      <c r="F81" s="38"/>
      <c r="G81" s="117" t="s">
        <v>39</v>
      </c>
      <c r="H81" s="126">
        <f>SUM(H80:I80)*14</f>
        <v>280</v>
      </c>
      <c r="I81" s="126"/>
      <c r="J81" s="42"/>
      <c r="K81" s="39"/>
      <c r="L81" s="41"/>
      <c r="M81" s="41"/>
      <c r="N81" s="38"/>
      <c r="O81" s="119" t="s">
        <v>255</v>
      </c>
    </row>
    <row r="82" spans="1:15" s="36" customFormat="1" ht="24" x14ac:dyDescent="0.2">
      <c r="A82" s="85">
        <v>7</v>
      </c>
      <c r="B82" s="31" t="s">
        <v>252</v>
      </c>
      <c r="C82" s="31" t="s">
        <v>178</v>
      </c>
      <c r="D82" s="31" t="s">
        <v>179</v>
      </c>
      <c r="E82" s="31"/>
      <c r="F82" s="31" t="s">
        <v>269</v>
      </c>
      <c r="G82" s="102" t="s">
        <v>224</v>
      </c>
      <c r="H82" s="33">
        <v>0</v>
      </c>
      <c r="I82" s="33">
        <v>0</v>
      </c>
      <c r="J82" s="33">
        <v>480</v>
      </c>
      <c r="K82" s="34">
        <v>30</v>
      </c>
      <c r="L82" s="35" t="s">
        <v>6</v>
      </c>
      <c r="M82" s="35" t="s">
        <v>7</v>
      </c>
      <c r="N82" s="31" t="s">
        <v>180</v>
      </c>
      <c r="O82" s="119" t="s">
        <v>255</v>
      </c>
    </row>
    <row r="83" spans="1:15" s="36" customFormat="1" ht="15" x14ac:dyDescent="0.2">
      <c r="A83" s="95"/>
      <c r="B83" s="38"/>
      <c r="C83" s="38"/>
      <c r="D83" s="38"/>
      <c r="E83" s="38"/>
      <c r="F83" s="38"/>
      <c r="G83" s="104"/>
      <c r="H83" s="39">
        <f>SUM(H82)</f>
        <v>0</v>
      </c>
      <c r="I83" s="39">
        <f>SUM(I82)</f>
        <v>0</v>
      </c>
      <c r="J83" s="39">
        <f>SUM(J82)</f>
        <v>480</v>
      </c>
      <c r="K83" s="39">
        <f>SUM(K82)</f>
        <v>30</v>
      </c>
      <c r="L83" s="41"/>
      <c r="M83" s="41"/>
      <c r="N83" s="38"/>
      <c r="O83" s="119" t="s">
        <v>255</v>
      </c>
    </row>
    <row r="84" spans="1:15" s="36" customFormat="1" ht="22.5" customHeight="1" x14ac:dyDescent="0.2">
      <c r="A84" s="95"/>
      <c r="B84" s="38"/>
      <c r="C84" s="38"/>
      <c r="D84" s="38"/>
      <c r="E84" s="38"/>
      <c r="F84" s="38"/>
      <c r="G84" s="117" t="s">
        <v>39</v>
      </c>
      <c r="H84" s="126"/>
      <c r="I84" s="127"/>
      <c r="J84" s="42">
        <f>SUM(J83)</f>
        <v>480</v>
      </c>
      <c r="K84" s="39"/>
      <c r="L84" s="41"/>
      <c r="M84" s="41"/>
      <c r="N84" s="38"/>
      <c r="O84" s="119" t="s">
        <v>255</v>
      </c>
    </row>
    <row r="85" spans="1:15" s="71" customFormat="1" x14ac:dyDescent="0.2">
      <c r="A85" s="114" t="s">
        <v>247</v>
      </c>
      <c r="B85" s="31"/>
      <c r="C85" s="31"/>
      <c r="D85" s="31"/>
      <c r="E85" s="31"/>
      <c r="F85" s="31"/>
      <c r="G85" s="103"/>
      <c r="H85" s="33"/>
      <c r="I85" s="33"/>
      <c r="J85" s="33"/>
      <c r="K85" s="34"/>
      <c r="L85" s="35"/>
      <c r="M85" s="35"/>
      <c r="N85" s="31"/>
      <c r="O85" s="119" t="s">
        <v>255</v>
      </c>
    </row>
    <row r="86" spans="1:15" s="36" customFormat="1" ht="24" x14ac:dyDescent="0.2">
      <c r="A86" s="96" t="s">
        <v>181</v>
      </c>
      <c r="B86" s="72" t="s">
        <v>182</v>
      </c>
      <c r="C86" s="72" t="s">
        <v>220</v>
      </c>
      <c r="D86" s="72" t="s">
        <v>183</v>
      </c>
      <c r="E86" s="72"/>
      <c r="F86" s="72" t="s">
        <v>221</v>
      </c>
      <c r="G86" s="107" t="s">
        <v>246</v>
      </c>
      <c r="H86" s="73">
        <v>0</v>
      </c>
      <c r="I86" s="73">
        <v>2</v>
      </c>
      <c r="J86" s="74"/>
      <c r="K86" s="75">
        <v>4</v>
      </c>
      <c r="L86" s="76" t="s">
        <v>6</v>
      </c>
      <c r="M86" s="76" t="s">
        <v>137</v>
      </c>
      <c r="N86" s="72"/>
      <c r="O86" s="119" t="s">
        <v>255</v>
      </c>
    </row>
    <row r="87" spans="1:15" s="36" customFormat="1" ht="15" x14ac:dyDescent="0.2">
      <c r="A87" s="96" t="s">
        <v>184</v>
      </c>
      <c r="B87" s="72" t="s">
        <v>185</v>
      </c>
      <c r="C87" s="72" t="s">
        <v>219</v>
      </c>
      <c r="D87" s="77" t="s">
        <v>186</v>
      </c>
      <c r="E87" s="72"/>
      <c r="F87" s="72" t="s">
        <v>267</v>
      </c>
      <c r="G87" s="107" t="s">
        <v>246</v>
      </c>
      <c r="H87" s="74">
        <v>0</v>
      </c>
      <c r="I87" s="74">
        <v>2</v>
      </c>
      <c r="J87" s="75"/>
      <c r="K87" s="75">
        <v>4</v>
      </c>
      <c r="L87" s="76" t="s">
        <v>6</v>
      </c>
      <c r="M87" s="76" t="s">
        <v>137</v>
      </c>
      <c r="N87" s="72"/>
      <c r="O87" s="119" t="s">
        <v>255</v>
      </c>
    </row>
    <row r="88" spans="1:15" s="36" customFormat="1" ht="15" x14ac:dyDescent="0.2">
      <c r="A88" s="96">
        <v>4</v>
      </c>
      <c r="B88" s="72" t="s">
        <v>187</v>
      </c>
      <c r="C88" s="72" t="s">
        <v>188</v>
      </c>
      <c r="D88" s="72" t="s">
        <v>112</v>
      </c>
      <c r="E88" s="72"/>
      <c r="F88" s="72" t="s">
        <v>33</v>
      </c>
      <c r="G88" s="108" t="s">
        <v>224</v>
      </c>
      <c r="H88" s="74">
        <v>0</v>
      </c>
      <c r="I88" s="74">
        <v>2</v>
      </c>
      <c r="J88" s="74"/>
      <c r="K88" s="75">
        <v>4</v>
      </c>
      <c r="L88" s="76" t="s">
        <v>6</v>
      </c>
      <c r="M88" s="76" t="s">
        <v>137</v>
      </c>
      <c r="N88" s="77" t="s">
        <v>110</v>
      </c>
      <c r="O88" s="119" t="s">
        <v>255</v>
      </c>
    </row>
    <row r="89" spans="1:15" s="36" customFormat="1" ht="15" x14ac:dyDescent="0.2">
      <c r="A89" s="96">
        <v>3</v>
      </c>
      <c r="B89" s="72" t="s">
        <v>83</v>
      </c>
      <c r="C89" s="72" t="s">
        <v>189</v>
      </c>
      <c r="D89" s="72" t="s">
        <v>81</v>
      </c>
      <c r="E89" s="72"/>
      <c r="F89" s="72" t="s">
        <v>266</v>
      </c>
      <c r="G89" s="108" t="s">
        <v>224</v>
      </c>
      <c r="H89" s="74">
        <v>0</v>
      </c>
      <c r="I89" s="74">
        <v>2</v>
      </c>
      <c r="J89" s="74"/>
      <c r="K89" s="75">
        <v>4</v>
      </c>
      <c r="L89" s="76" t="s">
        <v>6</v>
      </c>
      <c r="M89" s="76" t="s">
        <v>137</v>
      </c>
      <c r="N89" s="72" t="s">
        <v>79</v>
      </c>
      <c r="O89" s="119" t="s">
        <v>255</v>
      </c>
    </row>
    <row r="90" spans="1:15" s="82" customFormat="1" ht="15" x14ac:dyDescent="0.2">
      <c r="A90" s="97">
        <v>6</v>
      </c>
      <c r="B90" s="78" t="s">
        <v>170</v>
      </c>
      <c r="C90" s="78" t="s">
        <v>190</v>
      </c>
      <c r="D90" s="78" t="s">
        <v>169</v>
      </c>
      <c r="E90" s="78"/>
      <c r="F90" s="78" t="s">
        <v>33</v>
      </c>
      <c r="G90" s="108" t="s">
        <v>224</v>
      </c>
      <c r="H90" s="79">
        <v>1</v>
      </c>
      <c r="I90" s="79">
        <v>2</v>
      </c>
      <c r="J90" s="79"/>
      <c r="K90" s="80">
        <v>4</v>
      </c>
      <c r="L90" s="81" t="s">
        <v>12</v>
      </c>
      <c r="M90" s="81" t="s">
        <v>137</v>
      </c>
      <c r="N90" s="78" t="s">
        <v>167</v>
      </c>
      <c r="O90" s="119" t="s">
        <v>255</v>
      </c>
    </row>
    <row r="91" spans="1:15" x14ac:dyDescent="0.25">
      <c r="N91" s="25"/>
    </row>
  </sheetData>
  <autoFilter ref="A8:O90"/>
  <mergeCells count="20">
    <mergeCell ref="H44:I44"/>
    <mergeCell ref="H56:I56"/>
    <mergeCell ref="H69:I69"/>
    <mergeCell ref="H84:I84"/>
    <mergeCell ref="A7:A8"/>
    <mergeCell ref="H20:I20"/>
    <mergeCell ref="H32:I32"/>
    <mergeCell ref="H81:I81"/>
    <mergeCell ref="C7:C8"/>
    <mergeCell ref="B7:B8"/>
    <mergeCell ref="H7:I7"/>
    <mergeCell ref="D7:D8"/>
    <mergeCell ref="F7:F8"/>
    <mergeCell ref="E7:E8"/>
    <mergeCell ref="G7:G8"/>
    <mergeCell ref="N7:N8"/>
    <mergeCell ref="M7:M8"/>
    <mergeCell ref="K7:K8"/>
    <mergeCell ref="J7:J8"/>
    <mergeCell ref="L7:L8"/>
  </mergeCells>
  <printOptions horizontalCentered="1" headings="1" gridLines="1"/>
  <pageMargins left="0.25" right="0.25" top="0.75" bottom="0.75" header="0.3" footer="0.3"/>
  <pageSetup paperSize="9" scale="53" orientation="landscape" cellComments="atEnd" horizontalDpi="4294967293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44" max="13" man="1"/>
  </rowBreaks>
  <ignoredErrors>
    <ignoredError sqref="A86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BSP_TE</vt:lpstr>
      <vt:lpstr>BSP_TE!Nyomtatási_cím</vt:lpstr>
      <vt:lpstr>BSP_TE!Nyomtatási_terület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2021-07-02T15:24:04Z</cp:lastPrinted>
  <dcterms:created xsi:type="dcterms:W3CDTF">2016-09-01T14:49:18Z</dcterms:created>
  <dcterms:modified xsi:type="dcterms:W3CDTF">2024-07-01T14:01:57Z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