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4\tanári\IT 2018-19 tanari mintatantervek\TANÁRI FELKÉSZÍTÉS\Szakmai tanár diszc. után új\"/>
    </mc:Choice>
  </mc:AlternateContent>
  <bookViews>
    <workbookView xWindow="0" yWindow="0" windowWidth="21570" windowHeight="9495"/>
  </bookViews>
  <sheets>
    <sheet name="Nem tanári MSc mérnökt_közgt." sheetId="10" r:id="rId1"/>
    <sheet name="Leírás" sheetId="11" r:id="rId2"/>
  </sheets>
  <externalReferences>
    <externalReference r:id="rId3"/>
  </externalReferences>
  <definedNames>
    <definedName name="Bejegyzes">[1]Útmutató!$B$8:$B$11</definedName>
    <definedName name="_xlnm.Print_Area" localSheetId="0">'Nem tanári MSc mérnökt_közgt.'!$A$1:$M$31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1" l="1"/>
  <c r="I27" i="11"/>
  <c r="I26" i="11"/>
  <c r="I25" i="11"/>
  <c r="I24" i="11"/>
  <c r="I22" i="11"/>
  <c r="I21" i="11"/>
  <c r="I20" i="11"/>
  <c r="I19" i="11"/>
  <c r="I18" i="11"/>
  <c r="I17" i="11"/>
  <c r="I16" i="11"/>
  <c r="I15" i="11"/>
  <c r="I13" i="11"/>
  <c r="I12" i="11"/>
  <c r="I10" i="11"/>
  <c r="I9" i="11"/>
  <c r="I8" i="11"/>
  <c r="I7" i="11"/>
  <c r="I6" i="11"/>
  <c r="I5" i="11"/>
  <c r="I4" i="11"/>
  <c r="I30" i="10" l="1"/>
  <c r="I23" i="10"/>
  <c r="H23" i="10"/>
  <c r="H24" i="10" l="1"/>
  <c r="J30" i="10"/>
  <c r="H30" i="10" l="1"/>
  <c r="H31" i="10" s="1"/>
  <c r="M5" i="10" s="1"/>
  <c r="J23" i="10"/>
</calcChain>
</file>

<file path=xl/sharedStrings.xml><?xml version="1.0" encoding="utf-8"?>
<sst xmlns="http://schemas.openxmlformats.org/spreadsheetml/2006/main" count="489" uniqueCount="347">
  <si>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</si>
  <si>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</si>
  <si>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</si>
  <si>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</si>
  <si>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</si>
  <si>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</si>
  <si>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</si>
  <si>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</si>
  <si>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</si>
  <si>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</si>
  <si>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</si>
  <si>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</si>
  <si>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</si>
  <si>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</si>
  <si>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</si>
  <si>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</si>
  <si>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</si>
  <si>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</si>
  <si>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</si>
  <si>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</si>
  <si>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</si>
  <si>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</si>
  <si>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</si>
  <si>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</si>
  <si>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</si>
  <si>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</si>
  <si>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2 félév</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</si>
  <si>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</si>
  <si>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</si>
  <si>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</si>
  <si>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</si>
  <si>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</si>
  <si>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</si>
  <si>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</si>
  <si>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</si>
  <si>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</si>
  <si>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</si>
  <si>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</si>
  <si>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</si>
  <si>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</si>
  <si>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</si>
  <si>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</si>
  <si>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</si>
  <si>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</si>
  <si>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</si>
  <si>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</si>
  <si>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</si>
  <si>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</si>
  <si>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</si>
  <si>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</si>
  <si>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</si>
  <si>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</si>
  <si>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</si>
  <si>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</si>
  <si>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</si>
  <si>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</si>
  <si>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</si>
  <si>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</si>
  <si>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</si>
  <si>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</si>
  <si>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</si>
  <si>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</si>
  <si>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</si>
  <si>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</si>
  <si>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</si>
  <si>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</si>
  <si>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</si>
  <si>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</si>
  <si>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</si>
  <si>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</si>
  <si>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</si>
  <si>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</si>
  <si>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</si>
  <si>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</si>
  <si>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</si>
  <si>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</si>
  <si>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</si>
  <si>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</si>
  <si>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</si>
  <si>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</si>
  <si>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</si>
  <si>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Az intézményi kínálat szerint szabadon választható tantárgy</t>
  </si>
  <si>
    <t>Optional course unit</t>
  </si>
  <si>
    <t>C</t>
  </si>
  <si>
    <t>OTK9200</t>
  </si>
  <si>
    <t>Seminars in Blocks</t>
  </si>
  <si>
    <t>Blokkszeminárium (pedagógia-pszichológia)</t>
  </si>
  <si>
    <t>OTK9100</t>
  </si>
  <si>
    <t>Összefüggő egyéni iskolai gyakorlat, portfólió</t>
  </si>
  <si>
    <t>Seminars in Blocks (Based on Methodology)</t>
  </si>
  <si>
    <t>Blokkszeminárium (módszertani követő szeminárium)</t>
  </si>
  <si>
    <t>Dr. habil Margitics Ferenc</t>
  </si>
  <si>
    <t>Dr. Hegedüs László Zsigmond</t>
  </si>
  <si>
    <t>GTI</t>
  </si>
  <si>
    <t>Nem tanári MSc-vel párhuzamosan vagy azt követő mérnöktanár, közgazdásztanár szakképzettség megszerzése</t>
  </si>
  <si>
    <t>Szakmai tanárszak szerinti tanár</t>
  </si>
  <si>
    <t>MATI</t>
  </si>
  <si>
    <t>Dr. Dezső Gergyely</t>
  </si>
  <si>
    <t>Dr. Jánvári Miriam Ivett</t>
  </si>
  <si>
    <t>Tanári felkészítés</t>
  </si>
  <si>
    <t>RKG9400</t>
  </si>
  <si>
    <t>RMM9400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</si>
  <si>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</si>
  <si>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</si>
  <si>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</si>
  <si>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</si>
  <si>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</si>
  <si>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</si>
  <si>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</si>
  <si>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</si>
  <si>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</si>
  <si>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</si>
  <si>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</si>
  <si>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</si>
  <si>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</si>
  <si>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</si>
  <si>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</si>
  <si>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</si>
  <si>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</si>
  <si>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</si>
  <si>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</si>
  <si>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</si>
  <si>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</si>
  <si>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</si>
  <si>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</si>
  <si>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</si>
  <si>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</si>
  <si>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</si>
  <si>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</si>
  <si>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</si>
  <si>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</si>
  <si>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</si>
  <si>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</si>
  <si>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</si>
  <si>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</si>
  <si>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</si>
  <si>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</si>
  <si>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</si>
  <si>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</si>
  <si>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</si>
  <si>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</si>
  <si>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</si>
  <si>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</si>
  <si>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</si>
  <si>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</si>
  <si>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</si>
  <si>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</si>
  <si>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</si>
  <si>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</si>
  <si>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</si>
  <si>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</si>
  <si>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</si>
  <si>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</si>
  <si>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</si>
  <si>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</si>
  <si>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</si>
  <si>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</si>
  <si>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</si>
  <si>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</si>
  <si>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</si>
  <si>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</si>
  <si>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</si>
  <si>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</si>
  <si>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</si>
  <si>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</si>
  <si>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</si>
  <si>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</si>
  <si>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</si>
  <si>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</si>
  <si>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</si>
  <si>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</si>
  <si>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</si>
  <si>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</si>
  <si>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</si>
  <si>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</si>
  <si>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</si>
  <si>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</si>
  <si>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</si>
  <si>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</si>
  <si>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</si>
  <si>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</si>
  <si>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</si>
  <si>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</si>
  <si>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</si>
  <si>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</si>
  <si>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</si>
  <si>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</si>
  <si>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</si>
  <si>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</si>
  <si>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</si>
  <si>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</si>
  <si>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</si>
  <si>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</si>
  <si>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</si>
  <si>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</si>
  <si>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</si>
  <si>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</si>
  <si>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</si>
  <si>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</si>
  <si>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</si>
  <si>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</si>
  <si>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</si>
  <si>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</si>
  <si>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</si>
  <si>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</si>
  <si>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</si>
  <si>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</si>
  <si>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</si>
  <si>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</si>
  <si>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</si>
  <si>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</si>
  <si>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</si>
  <si>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</si>
  <si>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</si>
  <si>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</si>
  <si>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</si>
  <si>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</si>
  <si>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</si>
  <si>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</si>
  <si>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</si>
  <si>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</si>
  <si>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</si>
  <si>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</si>
  <si>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</si>
  <si>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</si>
  <si>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</si>
  <si>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</si>
  <si>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</si>
  <si>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</si>
  <si>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</si>
  <si>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</si>
  <si>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</si>
  <si>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</si>
  <si>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</si>
  <si>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</si>
  <si>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</si>
  <si>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</si>
  <si>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</si>
  <si>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</si>
  <si>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</si>
  <si>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</si>
  <si>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</si>
  <si>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</si>
  <si>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</si>
  <si>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</si>
  <si>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</si>
  <si>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</si>
  <si>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</si>
  <si>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</si>
  <si>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</si>
  <si>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</si>
  <si>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</si>
  <si>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</si>
  <si>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</si>
  <si>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</si>
  <si>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</si>
  <si>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</si>
  <si>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</si>
  <si>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</si>
  <si>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</si>
  <si>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</si>
  <si>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</si>
  <si>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</si>
  <si>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</si>
  <si>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</si>
  <si>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</si>
  <si>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</si>
  <si>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</si>
  <si>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</si>
  <si>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</si>
  <si>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</si>
  <si>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</si>
  <si>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</si>
  <si>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</si>
  <si>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</si>
  <si>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</si>
  <si>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</si>
  <si>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</si>
  <si>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</si>
  <si>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</si>
  <si>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</si>
  <si>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</si>
  <si>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</si>
  <si>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</si>
  <si>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</si>
  <si>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</si>
  <si>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</si>
  <si>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</si>
  <si>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</si>
  <si>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</si>
  <si>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</si>
  <si>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</si>
  <si>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</si>
  <si>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</si>
  <si>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</si>
  <si>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</si>
  <si>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</si>
  <si>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</si>
  <si>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</si>
  <si>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</si>
  <si>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</si>
  <si>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</si>
  <si>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</si>
  <si>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</si>
  <si>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</si>
  <si>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</si>
  <si>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</si>
  <si>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</si>
  <si>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</si>
  <si>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</si>
  <si>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</si>
  <si>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</si>
  <si>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</si>
  <si>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</si>
  <si>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</si>
  <si>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</si>
  <si>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</si>
  <si>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</si>
  <si>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</si>
  <si>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</si>
  <si>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</si>
  <si>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</si>
  <si>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</si>
  <si>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</si>
  <si>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</si>
  <si>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</si>
  <si>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</si>
  <si>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</si>
  <si>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</si>
  <si>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</si>
  <si>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</si>
  <si>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</si>
  <si>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</si>
  <si>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</si>
  <si>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</si>
  <si>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</si>
  <si>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</si>
  <si>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</si>
  <si>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</si>
  <si>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</si>
  <si>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</si>
  <si>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</si>
  <si>
    <t>Összefüggő egyéni iskolai gyakorlat</t>
  </si>
  <si>
    <t>Individual Practice at the Choosen School</t>
  </si>
  <si>
    <t>OTK9111</t>
  </si>
  <si>
    <t>Portfólió</t>
  </si>
  <si>
    <t>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</si>
</sst>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vertAlign val="superscript"/>
      <sz val="11"/>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6">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2" applyNumberFormat="0" applyFill="0" applyAlignment="0" applyProtection="0"/>
  </cellStyleXfs>
  <cellXfs count="116">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2" fillId="0" borderId="0" xfId="0" applyFont="1" applyBorder="1" applyAlignment="1">
      <alignment vertical="center" wrapText="1"/>
    </xf>
    <xf numFmtId="0" fontId="15"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0" fontId="9" fillId="0" borderId="13" xfId="0" applyFont="1" applyBorder="1" applyAlignment="1">
      <alignment vertical="center" wrapText="1"/>
    </xf>
    <xf numFmtId="0" fontId="9" fillId="8" borderId="13" xfId="0" applyFont="1" applyFill="1" applyBorder="1" applyAlignment="1">
      <alignment vertical="center" wrapText="1"/>
    </xf>
    <xf numFmtId="0" fontId="18" fillId="0" borderId="0" xfId="1" applyFont="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Fill="1" applyBorder="1" applyAlignment="1">
      <alignment vertical="center" wrapText="1"/>
    </xf>
    <xf numFmtId="0" fontId="21" fillId="0" borderId="15" xfId="0" applyFont="1" applyFill="1" applyBorder="1" applyAlignment="1">
      <alignment horizontal="left" vertical="top" wrapText="1"/>
    </xf>
    <xf numFmtId="16" fontId="22" fillId="0" borderId="0" xfId="0" applyNumberFormat="1" applyFont="1" applyFill="1" applyBorder="1" applyAlignment="1">
      <alignment vertical="center" wrapText="1"/>
    </xf>
    <xf numFmtId="0" fontId="19" fillId="0" borderId="15"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16" xfId="0" applyFont="1" applyFill="1" applyBorder="1" applyAlignment="1">
      <alignment horizontal="center" vertical="center"/>
    </xf>
    <xf numFmtId="0" fontId="9" fillId="0" borderId="17" xfId="0" applyFont="1" applyFill="1" applyBorder="1" applyAlignment="1">
      <alignment vertical="center" wrapText="1"/>
    </xf>
    <xf numFmtId="0" fontId="9" fillId="11"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11" borderId="17" xfId="0" applyFont="1" applyFill="1" applyBorder="1" applyAlignment="1">
      <alignment horizontal="center" vertical="center" wrapText="1"/>
    </xf>
    <xf numFmtId="0" fontId="24" fillId="0" borderId="18" xfId="0" applyFont="1" applyFill="1" applyBorder="1" applyAlignment="1">
      <alignment vertical="center" wrapText="1"/>
    </xf>
    <xf numFmtId="0" fontId="9" fillId="11" borderId="15" xfId="0" applyFont="1" applyFill="1" applyBorder="1" applyAlignment="1">
      <alignment vertical="center" wrapText="1"/>
    </xf>
    <xf numFmtId="0" fontId="9" fillId="11" borderId="19" xfId="0" applyFont="1" applyFill="1" applyBorder="1" applyAlignment="1">
      <alignment vertical="center" wrapText="1"/>
    </xf>
    <xf numFmtId="0" fontId="9" fillId="11" borderId="20" xfId="0" applyFont="1" applyFill="1" applyBorder="1" applyAlignment="1">
      <alignment vertical="center" wrapText="1"/>
    </xf>
    <xf numFmtId="0" fontId="9" fillId="0" borderId="17" xfId="0" applyFont="1" applyFill="1" applyBorder="1" applyAlignment="1">
      <alignment vertical="center"/>
    </xf>
    <xf numFmtId="0" fontId="24" fillId="0" borderId="17" xfId="0" applyFont="1" applyFill="1" applyBorder="1" applyAlignment="1">
      <alignment vertical="center" wrapText="1"/>
    </xf>
    <xf numFmtId="0" fontId="9" fillId="11" borderId="21" xfId="0" applyFont="1" applyFill="1" applyBorder="1" applyAlignment="1">
      <alignment vertical="center" wrapText="1"/>
    </xf>
    <xf numFmtId="0" fontId="9" fillId="0" borderId="0" xfId="0" applyFont="1" applyFill="1" applyBorder="1" applyAlignment="1">
      <alignment horizontal="justify" vertical="center"/>
    </xf>
    <xf numFmtId="0" fontId="9" fillId="0" borderId="15" xfId="0" applyFont="1" applyFill="1" applyBorder="1" applyAlignment="1">
      <alignment vertical="center" wrapText="1"/>
    </xf>
    <xf numFmtId="0" fontId="9" fillId="11" borderId="18"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22" xfId="0" applyFont="1" applyFill="1" applyBorder="1" applyAlignment="1">
      <alignment vertical="center" wrapText="1"/>
    </xf>
    <xf numFmtId="0" fontId="9" fillId="11" borderId="17" xfId="0" applyFont="1" applyFill="1" applyBorder="1" applyAlignment="1">
      <alignment vertical="center"/>
    </xf>
    <xf numFmtId="0" fontId="9" fillId="12" borderId="15" xfId="0" applyFont="1" applyFill="1" applyBorder="1" applyAlignment="1">
      <alignment horizontal="left" vertical="center" wrapText="1"/>
    </xf>
    <xf numFmtId="0" fontId="9" fillId="11" borderId="15" xfId="0" applyFont="1" applyFill="1" applyBorder="1" applyAlignment="1">
      <alignment horizontal="left" vertical="center" wrapText="1"/>
    </xf>
    <xf numFmtId="0" fontId="9" fillId="12" borderId="23" xfId="0" applyFont="1" applyFill="1" applyBorder="1" applyAlignment="1">
      <alignment horizontal="left" vertical="center" wrapText="1"/>
    </xf>
    <xf numFmtId="0" fontId="9" fillId="11" borderId="23" xfId="0" applyFont="1" applyFill="1" applyBorder="1" applyAlignment="1">
      <alignment horizontal="left" vertical="center" wrapText="1"/>
    </xf>
    <xf numFmtId="0" fontId="9" fillId="0" borderId="19" xfId="0" applyFont="1" applyFill="1" applyBorder="1" applyAlignment="1">
      <alignment vertical="center" wrapText="1"/>
    </xf>
    <xf numFmtId="0" fontId="9" fillId="11" borderId="24" xfId="0" applyFont="1" applyFill="1" applyBorder="1" applyAlignment="1">
      <alignment vertical="center" wrapText="1"/>
    </xf>
    <xf numFmtId="0" fontId="9" fillId="0" borderId="20" xfId="0" applyFont="1" applyFill="1" applyBorder="1" applyAlignment="1">
      <alignment vertical="center" wrapText="1"/>
    </xf>
    <xf numFmtId="0" fontId="9" fillId="11" borderId="0" xfId="0" applyFont="1" applyFill="1" applyBorder="1" applyAlignment="1">
      <alignment vertical="center" wrapText="1"/>
    </xf>
    <xf numFmtId="0" fontId="9" fillId="11" borderId="22" xfId="0" applyFont="1" applyFill="1" applyBorder="1" applyAlignment="1">
      <alignment vertical="center" wrapText="1"/>
    </xf>
    <xf numFmtId="0" fontId="24" fillId="11" borderId="17" xfId="0" applyFont="1" applyFill="1" applyBorder="1" applyAlignment="1">
      <alignment vertical="center" wrapText="1"/>
    </xf>
    <xf numFmtId="0" fontId="9" fillId="0" borderId="18" xfId="0" applyFont="1" applyFill="1" applyBorder="1" applyAlignment="1">
      <alignment vertical="center" wrapText="1"/>
    </xf>
    <xf numFmtId="0" fontId="9" fillId="11" borderId="17" xfId="0" applyFont="1" applyFill="1" applyBorder="1" applyAlignment="1">
      <alignment horizontal="left" vertical="center" wrapText="1"/>
    </xf>
    <xf numFmtId="0" fontId="24" fillId="11" borderId="25" xfId="0" applyFont="1" applyFill="1" applyBorder="1" applyAlignment="1">
      <alignment vertical="center" wrapText="1"/>
    </xf>
    <xf numFmtId="0" fontId="24" fillId="11" borderId="15" xfId="0" applyFont="1" applyFill="1" applyBorder="1" applyAlignment="1">
      <alignment vertical="center" wrapText="1"/>
    </xf>
    <xf numFmtId="0" fontId="24" fillId="11" borderId="22" xfId="0" applyFont="1" applyFill="1" applyBorder="1" applyAlignment="1">
      <alignment vertical="center" wrapText="1"/>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9" fillId="9"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0" fontId="12" fillId="2" borderId="14" xfId="0" applyFont="1" applyFill="1" applyBorder="1" applyAlignment="1">
      <alignment horizontal="left" vertical="center"/>
    </xf>
    <xf numFmtId="0" fontId="12" fillId="2" borderId="10" xfId="0" applyFont="1" applyFill="1" applyBorder="1" applyAlignment="1">
      <alignment horizontal="left"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9" fillId="0" borderId="15" xfId="0" applyFont="1" applyFill="1" applyBorder="1" applyAlignment="1">
      <alignment horizontal="center"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1"/>
  <sheetViews>
    <sheetView tabSelected="1" zoomScaleNormal="100" workbookViewId="0">
      <selection activeCell="C16" sqref="C16"/>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39"/>
      <c r="D1" s="41" t="s">
        <v>0</v>
      </c>
      <c r="E1" s="111" t="s">
        <v>99</v>
      </c>
      <c r="F1" s="112"/>
      <c r="G1" s="42"/>
      <c r="H1" s="3"/>
      <c r="I1" s="3"/>
      <c r="J1" s="4" t="s">
        <v>1</v>
      </c>
      <c r="K1" s="43"/>
      <c r="L1" s="99" t="s">
        <v>91</v>
      </c>
      <c r="M1" s="99"/>
      <c r="N1" s="99"/>
    </row>
    <row r="2" spans="1:14" s="8" customFormat="1" x14ac:dyDescent="0.25">
      <c r="A2" s="6"/>
      <c r="B2" s="2"/>
      <c r="C2" s="100"/>
      <c r="D2" s="98" t="s">
        <v>94</v>
      </c>
      <c r="E2" s="98"/>
      <c r="F2" s="98"/>
      <c r="G2" s="98"/>
      <c r="H2" s="3"/>
      <c r="I2" s="3"/>
      <c r="J2" s="3"/>
      <c r="K2" s="3"/>
      <c r="L2" s="3"/>
      <c r="M2" s="7"/>
    </row>
    <row r="3" spans="1:14" x14ac:dyDescent="0.25">
      <c r="A3" s="1"/>
      <c r="B3" s="2"/>
      <c r="C3" s="100"/>
      <c r="D3" s="9" t="s">
        <v>2</v>
      </c>
      <c r="E3" s="9" t="s">
        <v>26</v>
      </c>
      <c r="F3" s="10"/>
      <c r="G3" s="2"/>
      <c r="H3" s="3"/>
      <c r="I3" s="3"/>
      <c r="J3" s="11"/>
      <c r="K3" s="12"/>
      <c r="L3" s="12"/>
      <c r="M3" s="7"/>
    </row>
    <row r="4" spans="1:14" x14ac:dyDescent="0.25">
      <c r="A4" s="1"/>
      <c r="B4" s="2"/>
      <c r="C4" s="100"/>
      <c r="D4" s="9" t="s">
        <v>3</v>
      </c>
      <c r="E4" s="13">
        <v>60</v>
      </c>
      <c r="F4" s="14"/>
      <c r="G4" s="2"/>
      <c r="H4" s="3"/>
      <c r="I4" s="15"/>
      <c r="J4" s="16"/>
      <c r="K4" s="15"/>
      <c r="L4" s="17"/>
      <c r="M4" s="18" t="s">
        <v>4</v>
      </c>
    </row>
    <row r="5" spans="1:14" x14ac:dyDescent="0.25">
      <c r="A5" s="1"/>
      <c r="B5" s="2"/>
      <c r="C5" s="19"/>
      <c r="D5" s="14" t="s">
        <v>5</v>
      </c>
      <c r="E5" s="14" t="s">
        <v>95</v>
      </c>
      <c r="F5" s="14"/>
      <c r="G5" s="2"/>
      <c r="H5" s="3"/>
      <c r="I5" s="20"/>
      <c r="J5" s="16"/>
      <c r="K5" s="15" t="s">
        <v>6</v>
      </c>
      <c r="L5" s="17"/>
      <c r="M5" s="18">
        <f>SUM(H24,H31)</f>
        <v>129</v>
      </c>
    </row>
    <row r="6" spans="1:14" x14ac:dyDescent="0.25">
      <c r="A6" s="1"/>
      <c r="B6" s="2"/>
      <c r="C6" s="19"/>
      <c r="D6" s="21"/>
      <c r="E6" s="21"/>
      <c r="F6" s="22"/>
      <c r="G6" s="2"/>
      <c r="H6" s="3"/>
      <c r="I6" s="3"/>
      <c r="J6" s="23"/>
      <c r="K6" s="5"/>
      <c r="L6" s="23"/>
      <c r="M6" s="56"/>
    </row>
    <row r="7" spans="1:14" ht="15" customHeight="1" x14ac:dyDescent="0.25">
      <c r="A7" s="24" t="s">
        <v>25</v>
      </c>
      <c r="B7" s="25"/>
      <c r="C7" s="26"/>
      <c r="D7" s="25"/>
      <c r="E7" s="25"/>
      <c r="F7" s="25"/>
      <c r="G7" s="21"/>
      <c r="H7" s="20"/>
      <c r="I7" s="27"/>
      <c r="J7" s="28"/>
      <c r="K7" s="21"/>
      <c r="L7" s="28"/>
      <c r="M7" s="21"/>
    </row>
    <row r="8" spans="1:14" ht="44.25" customHeight="1" x14ac:dyDescent="0.25">
      <c r="A8" s="113" t="s">
        <v>7</v>
      </c>
      <c r="B8" s="103" t="s">
        <v>8</v>
      </c>
      <c r="C8" s="103" t="s">
        <v>9</v>
      </c>
      <c r="D8" s="101" t="s">
        <v>10</v>
      </c>
      <c r="E8" s="101" t="s">
        <v>11</v>
      </c>
      <c r="F8" s="101" t="s">
        <v>12</v>
      </c>
      <c r="G8" s="103" t="s">
        <v>13</v>
      </c>
      <c r="H8" s="105" t="s">
        <v>14</v>
      </c>
      <c r="I8" s="106"/>
      <c r="J8" s="107" t="s">
        <v>15</v>
      </c>
      <c r="K8" s="103" t="s">
        <v>16</v>
      </c>
      <c r="L8" s="103" t="s">
        <v>17</v>
      </c>
      <c r="M8" s="109" t="s">
        <v>18</v>
      </c>
    </row>
    <row r="9" spans="1:14" ht="26.25" customHeight="1" x14ac:dyDescent="0.25">
      <c r="A9" s="114"/>
      <c r="B9" s="104"/>
      <c r="C9" s="104"/>
      <c r="D9" s="102"/>
      <c r="E9" s="102"/>
      <c r="F9" s="102"/>
      <c r="G9" s="104"/>
      <c r="H9" s="29" t="s">
        <v>19</v>
      </c>
      <c r="I9" s="30" t="s">
        <v>20</v>
      </c>
      <c r="J9" s="108"/>
      <c r="K9" s="104"/>
      <c r="L9" s="104"/>
      <c r="M9" s="110"/>
    </row>
    <row r="10" spans="1:14" x14ac:dyDescent="0.25">
      <c r="A10" s="31">
        <v>1</v>
      </c>
      <c r="B10" s="44" t="s">
        <v>27</v>
      </c>
      <c r="C10" s="54" t="s">
        <v>28</v>
      </c>
      <c r="D10" s="44" t="s">
        <v>29</v>
      </c>
      <c r="E10" s="44"/>
      <c r="F10" s="55" t="s">
        <v>30</v>
      </c>
      <c r="G10" s="45" t="s">
        <v>31</v>
      </c>
      <c r="H10" s="46">
        <v>5</v>
      </c>
      <c r="I10" s="46">
        <v>5</v>
      </c>
      <c r="J10" s="47">
        <v>2</v>
      </c>
      <c r="K10" s="48" t="s">
        <v>21</v>
      </c>
      <c r="L10" s="48" t="s">
        <v>22</v>
      </c>
      <c r="M10" s="44" t="s">
        <v>32</v>
      </c>
    </row>
    <row r="11" spans="1:14" x14ac:dyDescent="0.25">
      <c r="A11" s="31">
        <v>1</v>
      </c>
      <c r="B11" s="44" t="s">
        <v>33</v>
      </c>
      <c r="C11" s="54" t="s">
        <v>34</v>
      </c>
      <c r="D11" s="44" t="s">
        <v>35</v>
      </c>
      <c r="E11" s="44"/>
      <c r="F11" s="55" t="s">
        <v>36</v>
      </c>
      <c r="G11" s="45" t="s">
        <v>31</v>
      </c>
      <c r="H11" s="46">
        <v>0</v>
      </c>
      <c r="I11" s="46">
        <v>9</v>
      </c>
      <c r="J11" s="47">
        <v>2</v>
      </c>
      <c r="K11" s="48" t="s">
        <v>37</v>
      </c>
      <c r="L11" s="48" t="s">
        <v>22</v>
      </c>
      <c r="M11" s="44" t="s">
        <v>38</v>
      </c>
    </row>
    <row r="12" spans="1:14" ht="28.5" x14ac:dyDescent="0.25">
      <c r="A12" s="31">
        <v>1</v>
      </c>
      <c r="B12" s="44" t="s">
        <v>48</v>
      </c>
      <c r="C12" s="54" t="s">
        <v>49</v>
      </c>
      <c r="D12" s="44" t="s">
        <v>50</v>
      </c>
      <c r="E12" s="44"/>
      <c r="F12" s="55" t="s">
        <v>51</v>
      </c>
      <c r="G12" s="45" t="s">
        <v>31</v>
      </c>
      <c r="H12" s="46">
        <v>0</v>
      </c>
      <c r="I12" s="46">
        <v>9</v>
      </c>
      <c r="J12" s="47">
        <v>2</v>
      </c>
      <c r="K12" s="48" t="s">
        <v>21</v>
      </c>
      <c r="L12" s="48" t="s">
        <v>22</v>
      </c>
      <c r="M12" s="44" t="s">
        <v>52</v>
      </c>
    </row>
    <row r="13" spans="1:14" x14ac:dyDescent="0.25">
      <c r="A13" s="31">
        <v>1</v>
      </c>
      <c r="B13" s="44" t="s">
        <v>53</v>
      </c>
      <c r="C13" s="54" t="s">
        <v>54</v>
      </c>
      <c r="D13" s="44" t="s">
        <v>55</v>
      </c>
      <c r="E13" s="44"/>
      <c r="F13" s="55" t="s">
        <v>56</v>
      </c>
      <c r="G13" s="45" t="s">
        <v>31</v>
      </c>
      <c r="H13" s="46">
        <v>0</v>
      </c>
      <c r="I13" s="46">
        <v>9</v>
      </c>
      <c r="J13" s="47">
        <v>2</v>
      </c>
      <c r="K13" s="48" t="s">
        <v>21</v>
      </c>
      <c r="L13" s="48" t="s">
        <v>22</v>
      </c>
      <c r="M13" s="44" t="s">
        <v>57</v>
      </c>
    </row>
    <row r="14" spans="1:14" ht="30.75" x14ac:dyDescent="0.25">
      <c r="A14" s="31">
        <v>1</v>
      </c>
      <c r="B14" s="44" t="s">
        <v>62</v>
      </c>
      <c r="C14" s="54" t="s">
        <v>65</v>
      </c>
      <c r="D14" s="44" t="s">
        <v>63</v>
      </c>
      <c r="E14" s="44"/>
      <c r="F14" s="55" t="s">
        <v>98</v>
      </c>
      <c r="G14" s="45" t="s">
        <v>31</v>
      </c>
      <c r="H14" s="46">
        <v>0</v>
      </c>
      <c r="I14" s="46">
        <v>9</v>
      </c>
      <c r="J14" s="47">
        <v>2</v>
      </c>
      <c r="K14" s="48" t="s">
        <v>21</v>
      </c>
      <c r="L14" s="48" t="s">
        <v>22</v>
      </c>
      <c r="M14" s="44" t="s">
        <v>64</v>
      </c>
    </row>
    <row r="15" spans="1:14" ht="28.5" x14ac:dyDescent="0.25">
      <c r="A15" s="31">
        <v>1</v>
      </c>
      <c r="B15" s="44" t="s">
        <v>70</v>
      </c>
      <c r="C15" s="54" t="s">
        <v>71</v>
      </c>
      <c r="D15" s="44" t="s">
        <v>72</v>
      </c>
      <c r="E15" s="44"/>
      <c r="F15" s="55" t="s">
        <v>73</v>
      </c>
      <c r="G15" s="45" t="s">
        <v>31</v>
      </c>
      <c r="H15" s="46">
        <v>0</v>
      </c>
      <c r="I15" s="46">
        <v>9</v>
      </c>
      <c r="J15" s="47">
        <v>2</v>
      </c>
      <c r="K15" s="48" t="s">
        <v>21</v>
      </c>
      <c r="L15" s="48" t="s">
        <v>22</v>
      </c>
      <c r="M15" s="44"/>
    </row>
    <row r="16" spans="1:14" ht="28.5" x14ac:dyDescent="0.25">
      <c r="A16" s="31">
        <v>1</v>
      </c>
      <c r="B16" s="44" t="s">
        <v>39</v>
      </c>
      <c r="C16" s="54" t="s">
        <v>40</v>
      </c>
      <c r="D16" s="44" t="s">
        <v>41</v>
      </c>
      <c r="E16" s="44"/>
      <c r="F16" s="55" t="s">
        <v>42</v>
      </c>
      <c r="G16" s="45" t="s">
        <v>31</v>
      </c>
      <c r="H16" s="46">
        <v>5</v>
      </c>
      <c r="I16" s="46">
        <v>5</v>
      </c>
      <c r="J16" s="47">
        <v>2</v>
      </c>
      <c r="K16" s="48" t="s">
        <v>23</v>
      </c>
      <c r="L16" s="48" t="s">
        <v>22</v>
      </c>
      <c r="M16" s="44" t="s">
        <v>43</v>
      </c>
    </row>
    <row r="17" spans="1:13" ht="28.5" x14ac:dyDescent="0.25">
      <c r="A17" s="31">
        <v>1</v>
      </c>
      <c r="B17" s="44" t="s">
        <v>44</v>
      </c>
      <c r="C17" s="54" t="s">
        <v>45</v>
      </c>
      <c r="D17" s="44" t="s">
        <v>46</v>
      </c>
      <c r="E17" s="44"/>
      <c r="F17" s="55" t="s">
        <v>98</v>
      </c>
      <c r="G17" s="45" t="s">
        <v>31</v>
      </c>
      <c r="H17" s="46">
        <v>0</v>
      </c>
      <c r="I17" s="46">
        <v>9</v>
      </c>
      <c r="J17" s="47">
        <v>2</v>
      </c>
      <c r="K17" s="48" t="s">
        <v>21</v>
      </c>
      <c r="L17" s="48" t="s">
        <v>22</v>
      </c>
      <c r="M17" s="44" t="s">
        <v>47</v>
      </c>
    </row>
    <row r="18" spans="1:13" ht="28.5" x14ac:dyDescent="0.25">
      <c r="A18" s="31">
        <v>1</v>
      </c>
      <c r="B18" s="44" t="s">
        <v>58</v>
      </c>
      <c r="C18" s="54" t="s">
        <v>59</v>
      </c>
      <c r="D18" s="44" t="s">
        <v>60</v>
      </c>
      <c r="E18" s="44"/>
      <c r="F18" s="55" t="s">
        <v>56</v>
      </c>
      <c r="G18" s="45" t="s">
        <v>31</v>
      </c>
      <c r="H18" s="46">
        <v>0</v>
      </c>
      <c r="I18" s="46">
        <v>5</v>
      </c>
      <c r="J18" s="47">
        <v>2</v>
      </c>
      <c r="K18" s="48" t="s">
        <v>21</v>
      </c>
      <c r="L18" s="48" t="s">
        <v>22</v>
      </c>
      <c r="M18" s="44" t="s">
        <v>61</v>
      </c>
    </row>
    <row r="19" spans="1:13" x14ac:dyDescent="0.25">
      <c r="A19" s="31">
        <v>1</v>
      </c>
      <c r="B19" s="44" t="s">
        <v>66</v>
      </c>
      <c r="C19" s="54" t="s">
        <v>67</v>
      </c>
      <c r="D19" s="44" t="s">
        <v>68</v>
      </c>
      <c r="E19" s="44"/>
      <c r="F19" s="55" t="s">
        <v>51</v>
      </c>
      <c r="G19" s="45" t="s">
        <v>31</v>
      </c>
      <c r="H19" s="46">
        <v>0</v>
      </c>
      <c r="I19" s="46">
        <v>9</v>
      </c>
      <c r="J19" s="47">
        <v>2</v>
      </c>
      <c r="K19" s="48" t="s">
        <v>21</v>
      </c>
      <c r="L19" s="48" t="s">
        <v>22</v>
      </c>
      <c r="M19" s="44" t="s">
        <v>69</v>
      </c>
    </row>
    <row r="20" spans="1:13" x14ac:dyDescent="0.25">
      <c r="A20" s="31">
        <v>1</v>
      </c>
      <c r="B20" s="44" t="s">
        <v>77</v>
      </c>
      <c r="C20" s="54" t="s">
        <v>78</v>
      </c>
      <c r="D20" s="44" t="s">
        <v>79</v>
      </c>
      <c r="E20" s="44"/>
      <c r="F20" s="55" t="s">
        <v>73</v>
      </c>
      <c r="G20" s="45" t="s">
        <v>31</v>
      </c>
      <c r="H20" s="46">
        <v>0</v>
      </c>
      <c r="I20" s="46">
        <v>9</v>
      </c>
      <c r="J20" s="47">
        <v>2</v>
      </c>
      <c r="K20" s="48" t="s">
        <v>21</v>
      </c>
      <c r="L20" s="48" t="s">
        <v>22</v>
      </c>
      <c r="M20" s="44" t="s">
        <v>80</v>
      </c>
    </row>
    <row r="21" spans="1:13" ht="28.5" x14ac:dyDescent="0.25">
      <c r="A21" s="31">
        <v>1</v>
      </c>
      <c r="B21" s="44" t="s">
        <v>74</v>
      </c>
      <c r="C21" s="54" t="s">
        <v>75</v>
      </c>
      <c r="D21" s="44" t="s">
        <v>76</v>
      </c>
      <c r="E21" s="44"/>
      <c r="F21" s="55" t="s">
        <v>30</v>
      </c>
      <c r="G21" s="45" t="s">
        <v>31</v>
      </c>
      <c r="H21" s="46">
        <v>5</v>
      </c>
      <c r="I21" s="46">
        <v>0</v>
      </c>
      <c r="J21" s="47">
        <v>2</v>
      </c>
      <c r="K21" s="48" t="s">
        <v>23</v>
      </c>
      <c r="L21" s="48" t="s">
        <v>22</v>
      </c>
      <c r="M21" s="44"/>
    </row>
    <row r="22" spans="1:13" ht="28.5" x14ac:dyDescent="0.25">
      <c r="A22" s="31">
        <v>1</v>
      </c>
      <c r="B22" s="44"/>
      <c r="C22" s="54" t="s">
        <v>81</v>
      </c>
      <c r="D22" s="44" t="s">
        <v>82</v>
      </c>
      <c r="E22" s="44"/>
      <c r="F22" s="55"/>
      <c r="G22" s="45"/>
      <c r="H22" s="46">
        <v>0</v>
      </c>
      <c r="I22" s="46">
        <v>5</v>
      </c>
      <c r="J22" s="47">
        <v>2</v>
      </c>
      <c r="K22" s="48"/>
      <c r="L22" s="48" t="s">
        <v>83</v>
      </c>
      <c r="M22" s="44"/>
    </row>
    <row r="23" spans="1:13" x14ac:dyDescent="0.25">
      <c r="A23" s="32"/>
      <c r="B23" s="33"/>
      <c r="C23" s="33"/>
      <c r="D23" s="33"/>
      <c r="E23" s="33"/>
      <c r="F23" s="33"/>
      <c r="G23" s="33"/>
      <c r="H23" s="34">
        <f>SUM(H10:H22)</f>
        <v>15</v>
      </c>
      <c r="I23" s="34">
        <f>SUM(I10:I22)</f>
        <v>92</v>
      </c>
      <c r="J23" s="34">
        <f>SUM(J10:J22)</f>
        <v>26</v>
      </c>
      <c r="K23" s="35"/>
      <c r="L23" s="35"/>
      <c r="M23" s="33"/>
    </row>
    <row r="24" spans="1:13" ht="25.5" x14ac:dyDescent="0.25">
      <c r="A24" s="32"/>
      <c r="B24" s="33"/>
      <c r="C24" s="33"/>
      <c r="D24" s="33"/>
      <c r="E24" s="33"/>
      <c r="F24" s="33"/>
      <c r="G24" s="36" t="s">
        <v>24</v>
      </c>
      <c r="H24" s="96">
        <f>SUM(H23:I23)</f>
        <v>107</v>
      </c>
      <c r="I24" s="97"/>
      <c r="J24" s="37"/>
      <c r="K24" s="35"/>
      <c r="L24" s="35"/>
      <c r="M24" s="33"/>
    </row>
    <row r="25" spans="1:13" x14ac:dyDescent="0.25">
      <c r="A25" s="40">
        <v>2</v>
      </c>
      <c r="B25" s="49" t="s">
        <v>87</v>
      </c>
      <c r="C25" s="49" t="s">
        <v>342</v>
      </c>
      <c r="D25" s="49" t="s">
        <v>343</v>
      </c>
      <c r="E25" s="49"/>
      <c r="F25" s="49" t="s">
        <v>51</v>
      </c>
      <c r="G25" s="50" t="s">
        <v>31</v>
      </c>
      <c r="H25" s="51"/>
      <c r="I25" s="51"/>
      <c r="J25" s="52">
        <v>15</v>
      </c>
      <c r="K25" s="53" t="s">
        <v>21</v>
      </c>
      <c r="L25" s="53" t="s">
        <v>22</v>
      </c>
      <c r="M25" s="40"/>
    </row>
    <row r="26" spans="1:13" x14ac:dyDescent="0.25">
      <c r="A26" s="40">
        <v>2</v>
      </c>
      <c r="B26" s="49" t="s">
        <v>344</v>
      </c>
      <c r="C26" s="49" t="s">
        <v>345</v>
      </c>
      <c r="D26" s="49" t="s">
        <v>346</v>
      </c>
      <c r="E26" s="49"/>
      <c r="F26" s="49" t="s">
        <v>56</v>
      </c>
      <c r="G26" s="50" t="s">
        <v>31</v>
      </c>
      <c r="H26" s="51"/>
      <c r="I26" s="51"/>
      <c r="J26" s="52">
        <v>5</v>
      </c>
      <c r="K26" s="53" t="s">
        <v>21</v>
      </c>
      <c r="L26" s="53" t="s">
        <v>22</v>
      </c>
      <c r="M26" s="40"/>
    </row>
    <row r="27" spans="1:13" x14ac:dyDescent="0.25">
      <c r="A27" s="40">
        <v>2</v>
      </c>
      <c r="B27" s="49" t="s">
        <v>84</v>
      </c>
      <c r="C27" s="49" t="s">
        <v>86</v>
      </c>
      <c r="D27" s="49" t="s">
        <v>85</v>
      </c>
      <c r="E27" s="49"/>
      <c r="F27" s="49" t="s">
        <v>30</v>
      </c>
      <c r="G27" s="50" t="s">
        <v>31</v>
      </c>
      <c r="H27" s="51">
        <v>0</v>
      </c>
      <c r="I27" s="51">
        <v>5</v>
      </c>
      <c r="J27" s="52">
        <v>2</v>
      </c>
      <c r="K27" s="53" t="s">
        <v>37</v>
      </c>
      <c r="L27" s="53" t="s">
        <v>22</v>
      </c>
      <c r="M27" s="40"/>
    </row>
    <row r="28" spans="1:13" ht="28.5" x14ac:dyDescent="0.25">
      <c r="A28" s="40">
        <v>2</v>
      </c>
      <c r="B28" s="49" t="s">
        <v>100</v>
      </c>
      <c r="C28" s="49" t="s">
        <v>90</v>
      </c>
      <c r="D28" s="49" t="s">
        <v>89</v>
      </c>
      <c r="E28" s="49"/>
      <c r="F28" s="49" t="s">
        <v>92</v>
      </c>
      <c r="G28" s="50" t="s">
        <v>93</v>
      </c>
      <c r="H28" s="51">
        <v>0</v>
      </c>
      <c r="I28" s="51">
        <v>17</v>
      </c>
      <c r="J28" s="52">
        <v>4</v>
      </c>
      <c r="K28" s="53" t="s">
        <v>37</v>
      </c>
      <c r="L28" s="53" t="s">
        <v>22</v>
      </c>
      <c r="M28" s="40"/>
    </row>
    <row r="29" spans="1:13" ht="28.5" x14ac:dyDescent="0.25">
      <c r="A29" s="40">
        <v>2</v>
      </c>
      <c r="B29" s="49" t="s">
        <v>101</v>
      </c>
      <c r="C29" s="49" t="s">
        <v>90</v>
      </c>
      <c r="D29" s="49" t="s">
        <v>89</v>
      </c>
      <c r="E29" s="49"/>
      <c r="F29" s="49" t="s">
        <v>97</v>
      </c>
      <c r="G29" s="50" t="s">
        <v>96</v>
      </c>
      <c r="H29" s="51">
        <v>0</v>
      </c>
      <c r="I29" s="51">
        <v>17</v>
      </c>
      <c r="J29" s="52">
        <v>4</v>
      </c>
      <c r="K29" s="53" t="s">
        <v>37</v>
      </c>
      <c r="L29" s="53" t="s">
        <v>22</v>
      </c>
      <c r="M29" s="40"/>
    </row>
    <row r="30" spans="1:13" x14ac:dyDescent="0.25">
      <c r="A30" s="32"/>
      <c r="B30" s="33"/>
      <c r="C30" s="33"/>
      <c r="D30" s="33"/>
      <c r="E30" s="33"/>
      <c r="F30" s="33"/>
      <c r="G30" s="33"/>
      <c r="H30" s="38">
        <f>SUM(H25:H29)</f>
        <v>0</v>
      </c>
      <c r="I30" s="38">
        <f>SUM(I25:I28)</f>
        <v>22</v>
      </c>
      <c r="J30" s="38">
        <f>SUM(J25:J28)</f>
        <v>26</v>
      </c>
      <c r="K30" s="35"/>
      <c r="L30" s="35"/>
      <c r="M30" s="33"/>
    </row>
    <row r="31" spans="1:13" ht="25.5" x14ac:dyDescent="0.25">
      <c r="A31" s="32"/>
      <c r="B31" s="33"/>
      <c r="C31" s="33"/>
      <c r="D31" s="33"/>
      <c r="E31" s="33"/>
      <c r="F31" s="33"/>
      <c r="G31" s="36" t="s">
        <v>24</v>
      </c>
      <c r="H31" s="96">
        <f>SUM(H30:I30)</f>
        <v>22</v>
      </c>
      <c r="I31" s="97"/>
      <c r="J31" s="38"/>
      <c r="K31" s="35"/>
      <c r="L31" s="35"/>
      <c r="M31" s="33"/>
    </row>
  </sheetData>
  <mergeCells count="18">
    <mergeCell ref="A8:A9"/>
    <mergeCell ref="B8:B9"/>
    <mergeCell ref="C8:C9"/>
    <mergeCell ref="D8:D9"/>
    <mergeCell ref="E8:E9"/>
    <mergeCell ref="H24:I24"/>
    <mergeCell ref="D2:G2"/>
    <mergeCell ref="H31:I31"/>
    <mergeCell ref="L1:N1"/>
    <mergeCell ref="C2:C4"/>
    <mergeCell ref="F8:F9"/>
    <mergeCell ref="G8:G9"/>
    <mergeCell ref="H8:I8"/>
    <mergeCell ref="J8:J9"/>
    <mergeCell ref="K8:K9"/>
    <mergeCell ref="L8:L9"/>
    <mergeCell ref="M8:M9"/>
    <mergeCell ref="E1:F1"/>
  </mergeCells>
  <pageMargins left="0.70866141732283472" right="0.70866141732283472" top="0.74803149606299213" bottom="0.74803149606299213" header="0.31496062992125984" footer="0.31496062992125984"/>
  <pageSetup paperSize="9" scale="56" orientation="landscape"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I1" workbookViewId="0">
      <selection activeCell="G3" sqref="G3"/>
    </sheetView>
  </sheetViews>
  <sheetFormatPr defaultRowHeight="15" x14ac:dyDescent="0.25"/>
  <cols>
    <col min="1" max="1" width="17.5703125" bestFit="1" customWidth="1"/>
    <col min="2" max="2" width="28.7109375" customWidth="1"/>
    <col min="3" max="3" width="25.85546875" customWidth="1"/>
    <col min="4" max="4" width="62" bestFit="1" customWidth="1"/>
    <col min="5" max="5" width="55.7109375" bestFit="1" customWidth="1"/>
    <col min="6" max="6" width="60.42578125" bestFit="1" customWidth="1"/>
    <col min="7" max="7" width="64.85546875" bestFit="1" customWidth="1"/>
    <col min="8" max="8" width="17.42578125" customWidth="1"/>
    <col min="9" max="9" width="17.5703125" customWidth="1"/>
    <col min="10" max="10" width="26.85546875" customWidth="1"/>
    <col min="11" max="11" width="37.42578125" bestFit="1" customWidth="1"/>
    <col min="12" max="12" width="43.42578125" bestFit="1" customWidth="1"/>
  </cols>
  <sheetData>
    <row r="1" spans="1:12" ht="20.25" x14ac:dyDescent="0.25">
      <c r="A1" s="57" t="s">
        <v>102</v>
      </c>
      <c r="B1" s="57" t="s">
        <v>103</v>
      </c>
      <c r="C1" s="58"/>
      <c r="D1" s="59"/>
      <c r="E1" s="59"/>
      <c r="F1" s="58"/>
      <c r="G1" s="58"/>
      <c r="H1" s="58"/>
      <c r="I1" s="58"/>
      <c r="J1" s="58"/>
      <c r="K1" s="58"/>
      <c r="L1" s="60"/>
    </row>
    <row r="2" spans="1:12" ht="20.25" x14ac:dyDescent="0.25">
      <c r="A2" s="61">
        <v>1</v>
      </c>
      <c r="B2" s="115">
        <v>2</v>
      </c>
      <c r="C2" s="115"/>
      <c r="D2" s="115">
        <v>3</v>
      </c>
      <c r="E2" s="115"/>
      <c r="F2" s="115">
        <v>4</v>
      </c>
      <c r="G2" s="115"/>
      <c r="H2" s="115">
        <v>5</v>
      </c>
      <c r="I2" s="115"/>
      <c r="J2" s="115">
        <v>6</v>
      </c>
      <c r="K2" s="115"/>
      <c r="L2" s="61">
        <v>7</v>
      </c>
    </row>
    <row r="3" spans="1:12" ht="150" customHeight="1" x14ac:dyDescent="0.25">
      <c r="A3" s="62" t="s">
        <v>8</v>
      </c>
      <c r="B3" s="63" t="s">
        <v>104</v>
      </c>
      <c r="C3" s="63" t="s">
        <v>105</v>
      </c>
      <c r="D3" s="63" t="s">
        <v>106</v>
      </c>
      <c r="E3" s="63" t="s">
        <v>107</v>
      </c>
      <c r="F3" s="62" t="s">
        <v>108</v>
      </c>
      <c r="G3" s="62" t="s">
        <v>109</v>
      </c>
      <c r="H3" s="62" t="s">
        <v>110</v>
      </c>
      <c r="I3" s="62" t="s">
        <v>111</v>
      </c>
      <c r="J3" s="62" t="s">
        <v>112</v>
      </c>
      <c r="K3" s="62" t="s">
        <v>113</v>
      </c>
      <c r="L3" s="62" t="s">
        <v>114</v>
      </c>
    </row>
    <row r="4" spans="1:12" ht="228" x14ac:dyDescent="0.25">
      <c r="A4" s="64" t="s">
        <v>115</v>
      </c>
      <c r="B4" s="64" t="s">
        <v>28</v>
      </c>
      <c r="C4" s="65" t="s">
        <v>116</v>
      </c>
      <c r="D4" s="64" t="s">
        <v>117</v>
      </c>
      <c r="E4" s="65" t="s">
        <v>118</v>
      </c>
      <c r="F4" s="64" t="s">
        <v>119</v>
      </c>
      <c r="G4" s="65" t="s">
        <v>120</v>
      </c>
      <c r="H4" s="64" t="s">
        <v>121</v>
      </c>
      <c r="I4" s="65" t="str">
        <f>IF(ISBLANK(H4),"",VLOOKUP(H4,[1]Útmutató!$B$8:$C$11,2,FALSE))</f>
        <v>examination</v>
      </c>
      <c r="J4" s="66" t="s">
        <v>122</v>
      </c>
      <c r="K4" s="65" t="s">
        <v>123</v>
      </c>
      <c r="L4" s="64" t="s">
        <v>124</v>
      </c>
    </row>
    <row r="5" spans="1:12" ht="327.75" x14ac:dyDescent="0.25">
      <c r="A5" s="64" t="s">
        <v>125</v>
      </c>
      <c r="B5" s="64" t="s">
        <v>126</v>
      </c>
      <c r="C5" s="67" t="s">
        <v>127</v>
      </c>
      <c r="D5" s="64" t="s">
        <v>128</v>
      </c>
      <c r="E5" s="65" t="s">
        <v>129</v>
      </c>
      <c r="F5" s="64" t="s">
        <v>130</v>
      </c>
      <c r="G5" s="65" t="s">
        <v>131</v>
      </c>
      <c r="H5" s="64" t="s">
        <v>132</v>
      </c>
      <c r="I5" s="65" t="str">
        <f>IF(ISBLANK(H5),"",VLOOKUP(H5,[1]Útmutató!$B$8:$C$11,2,FALSE))</f>
        <v>signature with qualification</v>
      </c>
      <c r="J5" s="64" t="s">
        <v>133</v>
      </c>
      <c r="K5" s="65" t="s">
        <v>134</v>
      </c>
      <c r="L5" s="64" t="s">
        <v>135</v>
      </c>
    </row>
    <row r="6" spans="1:12" ht="270.75" x14ac:dyDescent="0.25">
      <c r="A6" s="64" t="s">
        <v>136</v>
      </c>
      <c r="B6" s="64" t="s">
        <v>137</v>
      </c>
      <c r="C6" s="65" t="s">
        <v>138</v>
      </c>
      <c r="D6" s="64" t="s">
        <v>139</v>
      </c>
      <c r="E6" s="65" t="s">
        <v>140</v>
      </c>
      <c r="F6" s="64" t="s">
        <v>141</v>
      </c>
      <c r="G6" s="65" t="s">
        <v>142</v>
      </c>
      <c r="H6" s="64" t="s">
        <v>132</v>
      </c>
      <c r="I6" s="65" t="str">
        <f>IF(ISBLANK(H6),"",VLOOKUP(H6,[1]Útmutató!$B$8:$C$11,2,FALSE))</f>
        <v>signature with qualification</v>
      </c>
      <c r="J6" s="64" t="s">
        <v>143</v>
      </c>
      <c r="K6" s="65" t="s">
        <v>144</v>
      </c>
      <c r="L6" s="64" t="s">
        <v>145</v>
      </c>
    </row>
    <row r="7" spans="1:12" ht="399" x14ac:dyDescent="0.25">
      <c r="A7" s="64" t="s">
        <v>146</v>
      </c>
      <c r="B7" s="64" t="s">
        <v>40</v>
      </c>
      <c r="C7" s="65" t="s">
        <v>147</v>
      </c>
      <c r="D7" s="64" t="s">
        <v>148</v>
      </c>
      <c r="E7" s="65" t="s">
        <v>149</v>
      </c>
      <c r="F7" s="64" t="s">
        <v>150</v>
      </c>
      <c r="G7" s="65" t="s">
        <v>151</v>
      </c>
      <c r="H7" s="64" t="s">
        <v>121</v>
      </c>
      <c r="I7" s="65" t="str">
        <f>IF(ISBLANK(H7),"",VLOOKUP(H7,[1]Útmutató!$B$8:$C$11,2,FALSE))</f>
        <v>examination</v>
      </c>
      <c r="J7" s="66" t="s">
        <v>152</v>
      </c>
      <c r="K7" s="65" t="s">
        <v>153</v>
      </c>
      <c r="L7" s="64" t="s">
        <v>154</v>
      </c>
    </row>
    <row r="8" spans="1:12" ht="171" x14ac:dyDescent="0.25">
      <c r="A8" s="64" t="s">
        <v>155</v>
      </c>
      <c r="B8" s="64" t="s">
        <v>45</v>
      </c>
      <c r="C8" s="65" t="s">
        <v>156</v>
      </c>
      <c r="D8" s="64" t="s">
        <v>157</v>
      </c>
      <c r="E8" s="65" t="s">
        <v>158</v>
      </c>
      <c r="F8" s="68" t="s">
        <v>159</v>
      </c>
      <c r="G8" s="69" t="s">
        <v>160</v>
      </c>
      <c r="H8" s="64" t="s">
        <v>161</v>
      </c>
      <c r="I8" s="65" t="str">
        <f>IF(ISBLANK(H8),"",VLOOKUP(H8,[1]Útmutató!$B$8:$C$11,2,FALSE))</f>
        <v>term grade</v>
      </c>
      <c r="J8" s="64" t="s">
        <v>162</v>
      </c>
      <c r="K8" s="65" t="s">
        <v>163</v>
      </c>
      <c r="L8" s="64" t="s">
        <v>164</v>
      </c>
    </row>
    <row r="9" spans="1:12" ht="313.5" x14ac:dyDescent="0.25">
      <c r="A9" s="64" t="s">
        <v>165</v>
      </c>
      <c r="B9" s="64" t="s">
        <v>166</v>
      </c>
      <c r="C9" s="65" t="s">
        <v>167</v>
      </c>
      <c r="D9" s="64" t="s">
        <v>168</v>
      </c>
      <c r="E9" s="65" t="s">
        <v>169</v>
      </c>
      <c r="F9" s="64" t="s">
        <v>170</v>
      </c>
      <c r="G9" s="65" t="s">
        <v>171</v>
      </c>
      <c r="H9" s="64" t="s">
        <v>132</v>
      </c>
      <c r="I9" s="65" t="str">
        <f>IF(ISBLANK(H9),"",VLOOKUP(H9,[1]Útmutató!$B$8:$C$11,2,FALSE))</f>
        <v>signature with qualification</v>
      </c>
      <c r="J9" s="64" t="s">
        <v>172</v>
      </c>
      <c r="K9" s="65" t="s">
        <v>173</v>
      </c>
      <c r="L9" s="64" t="s">
        <v>174</v>
      </c>
    </row>
    <row r="10" spans="1:12" ht="256.5" x14ac:dyDescent="0.25">
      <c r="A10" s="64" t="s">
        <v>175</v>
      </c>
      <c r="B10" s="64" t="s">
        <v>49</v>
      </c>
      <c r="C10" s="65" t="s">
        <v>50</v>
      </c>
      <c r="D10" s="64" t="s">
        <v>176</v>
      </c>
      <c r="E10" s="65" t="s">
        <v>177</v>
      </c>
      <c r="F10" s="68" t="s">
        <v>178</v>
      </c>
      <c r="G10" s="65" t="s">
        <v>179</v>
      </c>
      <c r="H10" s="64" t="s">
        <v>161</v>
      </c>
      <c r="I10" s="65" t="str">
        <f>IF(ISBLANK(H10),"",VLOOKUP(H10,[1]Útmutató!$B$8:$C$11,2,FALSE))</f>
        <v>term grade</v>
      </c>
      <c r="J10" s="64" t="s">
        <v>180</v>
      </c>
      <c r="K10" s="65" t="s">
        <v>181</v>
      </c>
      <c r="L10" s="64" t="s">
        <v>182</v>
      </c>
    </row>
    <row r="11" spans="1:12" ht="228" x14ac:dyDescent="0.25">
      <c r="A11" s="64" t="s">
        <v>183</v>
      </c>
      <c r="B11" s="64" t="s">
        <v>184</v>
      </c>
      <c r="C11" s="65" t="s">
        <v>185</v>
      </c>
      <c r="D11" s="64" t="s">
        <v>186</v>
      </c>
      <c r="E11" s="70" t="s">
        <v>187</v>
      </c>
      <c r="F11" s="68" t="s">
        <v>188</v>
      </c>
      <c r="G11" s="71" t="s">
        <v>189</v>
      </c>
      <c r="H11" s="64" t="s">
        <v>190</v>
      </c>
      <c r="I11" s="71" t="s">
        <v>191</v>
      </c>
      <c r="J11" s="72" t="s">
        <v>161</v>
      </c>
      <c r="K11" s="71" t="s">
        <v>192</v>
      </c>
      <c r="L11" s="66" t="s">
        <v>193</v>
      </c>
    </row>
    <row r="12" spans="1:12" ht="213.75" x14ac:dyDescent="0.25">
      <c r="A12" s="64" t="s">
        <v>194</v>
      </c>
      <c r="B12" s="64" t="s">
        <v>195</v>
      </c>
      <c r="C12" s="65" t="s">
        <v>196</v>
      </c>
      <c r="D12" s="64" t="s">
        <v>197</v>
      </c>
      <c r="E12" s="70" t="s">
        <v>198</v>
      </c>
      <c r="F12" s="73" t="s">
        <v>199</v>
      </c>
      <c r="G12" s="71" t="s">
        <v>200</v>
      </c>
      <c r="H12" s="64" t="s">
        <v>132</v>
      </c>
      <c r="I12" s="65" t="str">
        <f>IF(ISBLANK(H12),"",VLOOKUP(H12,[1]Útmutató!$B$8:$C$11,2,FALSE))</f>
        <v>signature with qualification</v>
      </c>
      <c r="J12" s="64" t="s">
        <v>201</v>
      </c>
      <c r="K12" s="65" t="s">
        <v>202</v>
      </c>
      <c r="L12" s="64" t="s">
        <v>203</v>
      </c>
    </row>
    <row r="13" spans="1:12" ht="285" x14ac:dyDescent="0.25">
      <c r="A13" s="64" t="s">
        <v>204</v>
      </c>
      <c r="B13" s="64" t="s">
        <v>205</v>
      </c>
      <c r="C13" s="74" t="s">
        <v>206</v>
      </c>
      <c r="D13" s="64" t="s">
        <v>207</v>
      </c>
      <c r="E13" s="70" t="s">
        <v>208</v>
      </c>
      <c r="F13" s="75" t="s">
        <v>209</v>
      </c>
      <c r="G13" s="71" t="s">
        <v>210</v>
      </c>
      <c r="H13" s="64" t="s">
        <v>132</v>
      </c>
      <c r="I13" s="65" t="str">
        <f>IF(ISBLANK(H13),"",VLOOKUP(H13,[1]Útmutató!$B$8:$C$11,2,FALSE))</f>
        <v>signature with qualification</v>
      </c>
      <c r="J13" s="64" t="s">
        <v>211</v>
      </c>
      <c r="K13" s="65" t="s">
        <v>212</v>
      </c>
      <c r="L13" s="64" t="s">
        <v>213</v>
      </c>
    </row>
    <row r="14" spans="1:12" ht="242.25" x14ac:dyDescent="0.25">
      <c r="A14" s="64" t="s">
        <v>214</v>
      </c>
      <c r="B14" s="64" t="s">
        <v>59</v>
      </c>
      <c r="C14" s="65" t="s">
        <v>215</v>
      </c>
      <c r="D14" s="66" t="s">
        <v>216</v>
      </c>
      <c r="E14" s="70" t="s">
        <v>217</v>
      </c>
      <c r="F14" s="76" t="s">
        <v>218</v>
      </c>
      <c r="G14" s="71" t="s">
        <v>219</v>
      </c>
      <c r="H14" s="64" t="s">
        <v>190</v>
      </c>
      <c r="I14" s="65" t="s">
        <v>191</v>
      </c>
      <c r="J14" s="72" t="s">
        <v>161</v>
      </c>
      <c r="K14" s="65" t="s">
        <v>192</v>
      </c>
      <c r="L14" s="64" t="s">
        <v>220</v>
      </c>
    </row>
    <row r="15" spans="1:12" ht="313.5" x14ac:dyDescent="0.25">
      <c r="A15" s="64" t="s">
        <v>221</v>
      </c>
      <c r="B15" s="64" t="s">
        <v>222</v>
      </c>
      <c r="C15" s="77" t="s">
        <v>223</v>
      </c>
      <c r="D15" s="78" t="s">
        <v>224</v>
      </c>
      <c r="E15" s="70" t="s">
        <v>225</v>
      </c>
      <c r="F15" s="79" t="s">
        <v>170</v>
      </c>
      <c r="G15" s="71" t="s">
        <v>226</v>
      </c>
      <c r="H15" s="64" t="s">
        <v>132</v>
      </c>
      <c r="I15" s="65" t="str">
        <f>IF(ISBLANK(H15),"",VLOOKUP(H15,[1]Útmutató!$B$8:$C$11,2,FALSE))</f>
        <v>signature with qualification</v>
      </c>
      <c r="J15" s="72" t="s">
        <v>172</v>
      </c>
      <c r="K15" s="80" t="s">
        <v>227</v>
      </c>
      <c r="L15" s="64" t="s">
        <v>174</v>
      </c>
    </row>
    <row r="16" spans="1:12" ht="228" x14ac:dyDescent="0.25">
      <c r="A16" s="64" t="s">
        <v>228</v>
      </c>
      <c r="B16" s="64" t="s">
        <v>229</v>
      </c>
      <c r="C16" s="74" t="s">
        <v>230</v>
      </c>
      <c r="D16" s="81" t="s">
        <v>231</v>
      </c>
      <c r="E16" s="82" t="s">
        <v>232</v>
      </c>
      <c r="F16" s="83" t="s">
        <v>233</v>
      </c>
      <c r="G16" s="84" t="s">
        <v>234</v>
      </c>
      <c r="H16" s="64" t="s">
        <v>132</v>
      </c>
      <c r="I16" s="65" t="str">
        <f>IF(ISBLANK(H16),"",VLOOKUP(H16,[1]Útmutató!$B$8:$C$11,2,FALSE))</f>
        <v>signature with qualification</v>
      </c>
      <c r="J16" s="64" t="s">
        <v>172</v>
      </c>
      <c r="K16" s="65" t="s">
        <v>235</v>
      </c>
      <c r="L16" s="81" t="s">
        <v>236</v>
      </c>
    </row>
    <row r="17" spans="1:12" ht="399" x14ac:dyDescent="0.25">
      <c r="A17" s="64" t="s">
        <v>237</v>
      </c>
      <c r="B17" s="85" t="s">
        <v>238</v>
      </c>
      <c r="C17" s="70" t="s">
        <v>239</v>
      </c>
      <c r="D17" s="73" t="s">
        <v>240</v>
      </c>
      <c r="E17" s="86" t="s">
        <v>241</v>
      </c>
      <c r="F17" s="73" t="s">
        <v>242</v>
      </c>
      <c r="G17" s="65" t="s">
        <v>243</v>
      </c>
      <c r="H17" s="87" t="s">
        <v>161</v>
      </c>
      <c r="I17" s="65" t="str">
        <f>IF(ISBLANK(H17),"",VLOOKUP(H17,[1]Útmutató!$B$8:$C$11,2,FALSE))</f>
        <v>term grade</v>
      </c>
      <c r="J17" s="64" t="s">
        <v>244</v>
      </c>
      <c r="K17" s="88" t="s">
        <v>245</v>
      </c>
      <c r="L17" s="64" t="s">
        <v>246</v>
      </c>
    </row>
    <row r="18" spans="1:12" ht="242.25" x14ac:dyDescent="0.25">
      <c r="A18" s="64" t="s">
        <v>247</v>
      </c>
      <c r="B18" s="64" t="s">
        <v>67</v>
      </c>
      <c r="C18" s="89" t="s">
        <v>68</v>
      </c>
      <c r="D18" s="79" t="s">
        <v>248</v>
      </c>
      <c r="E18" s="65" t="s">
        <v>249</v>
      </c>
      <c r="F18" s="79" t="s">
        <v>250</v>
      </c>
      <c r="G18" s="89" t="s">
        <v>251</v>
      </c>
      <c r="H18" s="64" t="s">
        <v>161</v>
      </c>
      <c r="I18" s="65" t="str">
        <f>IF(ISBLANK(H18),"",VLOOKUP(H18,[1]Útmutató!$B$8:$C$11,2,FALSE))</f>
        <v>term grade</v>
      </c>
      <c r="J18" s="64" t="s">
        <v>252</v>
      </c>
      <c r="K18" s="65" t="s">
        <v>253</v>
      </c>
      <c r="L18" s="64" t="s">
        <v>254</v>
      </c>
    </row>
    <row r="19" spans="1:12" ht="327.75" x14ac:dyDescent="0.25">
      <c r="A19" s="64" t="s">
        <v>255</v>
      </c>
      <c r="B19" s="64" t="s">
        <v>71</v>
      </c>
      <c r="C19" s="65" t="s">
        <v>256</v>
      </c>
      <c r="D19" s="64" t="s">
        <v>257</v>
      </c>
      <c r="E19" s="65" t="s">
        <v>258</v>
      </c>
      <c r="F19" s="64" t="s">
        <v>259</v>
      </c>
      <c r="G19" s="90" t="s">
        <v>260</v>
      </c>
      <c r="H19" s="64" t="s">
        <v>161</v>
      </c>
      <c r="I19" s="65" t="str">
        <f>IF(ISBLANK(H19),"",VLOOKUP(H19,[1]Útmutató!$B$8:$C$11,2,FALSE))</f>
        <v>term grade</v>
      </c>
      <c r="J19" s="64" t="s">
        <v>261</v>
      </c>
      <c r="K19" s="65" t="s">
        <v>262</v>
      </c>
      <c r="L19" s="66" t="s">
        <v>263</v>
      </c>
    </row>
    <row r="20" spans="1:12" ht="270.75" x14ac:dyDescent="0.25">
      <c r="A20" s="64" t="s">
        <v>264</v>
      </c>
      <c r="B20" s="64" t="s">
        <v>78</v>
      </c>
      <c r="C20" s="65" t="s">
        <v>79</v>
      </c>
      <c r="D20" s="64" t="s">
        <v>265</v>
      </c>
      <c r="E20" s="65" t="s">
        <v>266</v>
      </c>
      <c r="F20" s="64" t="s">
        <v>267</v>
      </c>
      <c r="G20" s="65" t="s">
        <v>268</v>
      </c>
      <c r="H20" s="64" t="s">
        <v>269</v>
      </c>
      <c r="I20" s="65" t="str">
        <f>IF(ISBLANK(H20),"",VLOOKUP(H20,[1]Útmutató!$B$8:$C$11,2,FALSE))</f>
        <v>term grade</v>
      </c>
      <c r="J20" s="64" t="s">
        <v>270</v>
      </c>
      <c r="K20" s="65" t="s">
        <v>271</v>
      </c>
      <c r="L20" s="64" t="s">
        <v>272</v>
      </c>
    </row>
    <row r="21" spans="1:12" ht="399" x14ac:dyDescent="0.25">
      <c r="A21" s="64" t="s">
        <v>273</v>
      </c>
      <c r="B21" s="64" t="s">
        <v>274</v>
      </c>
      <c r="C21" s="65" t="s">
        <v>76</v>
      </c>
      <c r="D21" s="64" t="s">
        <v>275</v>
      </c>
      <c r="E21" s="65" t="s">
        <v>276</v>
      </c>
      <c r="F21" s="64" t="s">
        <v>277</v>
      </c>
      <c r="G21" s="90" t="s">
        <v>278</v>
      </c>
      <c r="H21" s="64" t="s">
        <v>121</v>
      </c>
      <c r="I21" s="65" t="str">
        <f>IF(ISBLANK(H21),"",VLOOKUP(H21,[1]Útmutató!$B$8:$C$11,2,FALSE))</f>
        <v>examination</v>
      </c>
      <c r="J21" s="66" t="s">
        <v>122</v>
      </c>
      <c r="K21" s="65" t="s">
        <v>123</v>
      </c>
      <c r="L21" s="64" t="s">
        <v>279</v>
      </c>
    </row>
    <row r="22" spans="1:12" ht="199.5" x14ac:dyDescent="0.25">
      <c r="A22" s="64" t="s">
        <v>280</v>
      </c>
      <c r="B22" s="64" t="s">
        <v>86</v>
      </c>
      <c r="C22" s="65" t="s">
        <v>281</v>
      </c>
      <c r="D22" s="64" t="s">
        <v>282</v>
      </c>
      <c r="E22" s="65" t="s">
        <v>283</v>
      </c>
      <c r="F22" s="64" t="s">
        <v>284</v>
      </c>
      <c r="G22" s="90" t="s">
        <v>285</v>
      </c>
      <c r="H22" s="64" t="s">
        <v>132</v>
      </c>
      <c r="I22" s="65" t="str">
        <f>IF(ISBLANK(H22),"",VLOOKUP(H22,[1]Útmutató!$B$8:$C$11,2,FALSE))</f>
        <v>signature with qualification</v>
      </c>
      <c r="J22" s="64" t="s">
        <v>286</v>
      </c>
      <c r="K22" s="65" t="s">
        <v>287</v>
      </c>
      <c r="L22" s="64" t="s">
        <v>288</v>
      </c>
    </row>
    <row r="23" spans="1:12" ht="213.75" x14ac:dyDescent="0.25">
      <c r="A23" s="64" t="s">
        <v>289</v>
      </c>
      <c r="B23" s="64" t="s">
        <v>88</v>
      </c>
      <c r="C23" s="65" t="s">
        <v>290</v>
      </c>
      <c r="D23" s="64" t="s">
        <v>291</v>
      </c>
      <c r="E23" s="65" t="s">
        <v>292</v>
      </c>
      <c r="F23" s="91" t="s">
        <v>293</v>
      </c>
      <c r="G23" s="90" t="s">
        <v>294</v>
      </c>
      <c r="H23" s="64" t="s">
        <v>295</v>
      </c>
      <c r="I23" s="65" t="s">
        <v>296</v>
      </c>
      <c r="J23" s="64" t="s">
        <v>297</v>
      </c>
      <c r="K23" s="92" t="s">
        <v>298</v>
      </c>
      <c r="L23" s="64" t="s">
        <v>299</v>
      </c>
    </row>
    <row r="24" spans="1:12" ht="171" x14ac:dyDescent="0.25">
      <c r="A24" s="64" t="s">
        <v>300</v>
      </c>
      <c r="B24" s="64" t="s">
        <v>301</v>
      </c>
      <c r="C24" s="65" t="s">
        <v>46</v>
      </c>
      <c r="D24" s="64" t="s">
        <v>302</v>
      </c>
      <c r="E24" s="74" t="s">
        <v>303</v>
      </c>
      <c r="F24" s="68" t="s">
        <v>304</v>
      </c>
      <c r="G24" s="93" t="s">
        <v>305</v>
      </c>
      <c r="H24" s="64" t="s">
        <v>161</v>
      </c>
      <c r="I24" s="65" t="str">
        <f>IF(ISBLANK(H24),"",VLOOKUP(H24,[1]Útmutató!$B$8:$C$11,2,FALSE))</f>
        <v>term grade</v>
      </c>
      <c r="J24" s="64" t="s">
        <v>162</v>
      </c>
      <c r="K24" s="65" t="s">
        <v>163</v>
      </c>
      <c r="L24" s="64" t="s">
        <v>164</v>
      </c>
    </row>
    <row r="25" spans="1:12" ht="399" x14ac:dyDescent="0.25">
      <c r="A25" s="64" t="s">
        <v>306</v>
      </c>
      <c r="B25" s="64" t="s">
        <v>307</v>
      </c>
      <c r="C25" s="70" t="s">
        <v>308</v>
      </c>
      <c r="D25" s="73" t="s">
        <v>240</v>
      </c>
      <c r="E25" s="86" t="s">
        <v>241</v>
      </c>
      <c r="F25" s="76" t="s">
        <v>242</v>
      </c>
      <c r="G25" s="94" t="s">
        <v>243</v>
      </c>
      <c r="H25" s="87" t="s">
        <v>161</v>
      </c>
      <c r="I25" s="65" t="str">
        <f>IF(ISBLANK(H25),"",VLOOKUP(H25,[1]Útmutató!$B$8:$C$11,2,FALSE))</f>
        <v>term grade</v>
      </c>
      <c r="J25" s="64" t="s">
        <v>244</v>
      </c>
      <c r="K25" s="88" t="s">
        <v>245</v>
      </c>
      <c r="L25" s="64" t="s">
        <v>246</v>
      </c>
    </row>
    <row r="26" spans="1:12" ht="399" x14ac:dyDescent="0.25">
      <c r="A26" s="64" t="s">
        <v>309</v>
      </c>
      <c r="B26" s="64" t="s">
        <v>310</v>
      </c>
      <c r="C26" s="65" t="s">
        <v>76</v>
      </c>
      <c r="D26" s="64" t="s">
        <v>311</v>
      </c>
      <c r="E26" s="89" t="s">
        <v>276</v>
      </c>
      <c r="F26" s="79" t="s">
        <v>312</v>
      </c>
      <c r="G26" s="95" t="s">
        <v>278</v>
      </c>
      <c r="H26" s="64" t="s">
        <v>121</v>
      </c>
      <c r="I26" s="65" t="str">
        <f>IF(ISBLANK(H26),"",VLOOKUP(H26,[1]Útmutató!$B$8:$C$11,2,FALSE))</f>
        <v>examination</v>
      </c>
      <c r="J26" s="66" t="s">
        <v>313</v>
      </c>
      <c r="K26" s="65" t="s">
        <v>123</v>
      </c>
      <c r="L26" s="64" t="s">
        <v>314</v>
      </c>
    </row>
    <row r="27" spans="1:12" ht="199.5" x14ac:dyDescent="0.25">
      <c r="A27" s="64" t="s">
        <v>315</v>
      </c>
      <c r="B27" s="64" t="s">
        <v>316</v>
      </c>
      <c r="C27" s="65" t="s">
        <v>281</v>
      </c>
      <c r="D27" s="64" t="s">
        <v>317</v>
      </c>
      <c r="E27" s="65" t="s">
        <v>283</v>
      </c>
      <c r="F27" s="64" t="s">
        <v>318</v>
      </c>
      <c r="G27" s="90" t="s">
        <v>285</v>
      </c>
      <c r="H27" s="64" t="s">
        <v>132</v>
      </c>
      <c r="I27" s="65" t="str">
        <f>IF(ISBLANK(H27),"",VLOOKUP(H27,[1]Útmutató!$B$8:$C$11,2,FALSE))</f>
        <v>signature with qualification</v>
      </c>
      <c r="J27" s="64" t="s">
        <v>319</v>
      </c>
      <c r="K27" s="65" t="s">
        <v>287</v>
      </c>
      <c r="L27" s="64" t="s">
        <v>320</v>
      </c>
    </row>
    <row r="28" spans="1:12" ht="313.5" x14ac:dyDescent="0.25">
      <c r="A28" s="64" t="s">
        <v>321</v>
      </c>
      <c r="B28" s="64" t="s">
        <v>322</v>
      </c>
      <c r="C28" s="67" t="s">
        <v>127</v>
      </c>
      <c r="D28" s="64" t="s">
        <v>323</v>
      </c>
      <c r="E28" s="65" t="s">
        <v>324</v>
      </c>
      <c r="F28" s="64" t="s">
        <v>325</v>
      </c>
      <c r="G28" s="90" t="s">
        <v>326</v>
      </c>
      <c r="H28" s="64" t="s">
        <v>132</v>
      </c>
      <c r="I28" s="65" t="str">
        <f>IF(ISBLANK(H28),"",VLOOKUP(H28,[1]Útmutató!$B$8:$C$11,2,FALSE))</f>
        <v>signature with qualification</v>
      </c>
      <c r="J28" s="64" t="s">
        <v>133</v>
      </c>
      <c r="K28" s="65" t="s">
        <v>327</v>
      </c>
      <c r="L28" s="64" t="s">
        <v>135</v>
      </c>
    </row>
    <row r="29" spans="1:12" ht="213.75" x14ac:dyDescent="0.25">
      <c r="A29" s="64" t="s">
        <v>328</v>
      </c>
      <c r="B29" s="64" t="s">
        <v>88</v>
      </c>
      <c r="C29" s="65" t="s">
        <v>290</v>
      </c>
      <c r="D29" s="64" t="s">
        <v>291</v>
      </c>
      <c r="E29" s="65" t="s">
        <v>292</v>
      </c>
      <c r="F29" s="91" t="s">
        <v>293</v>
      </c>
      <c r="G29" s="90" t="s">
        <v>294</v>
      </c>
      <c r="H29" s="64" t="s">
        <v>295</v>
      </c>
      <c r="I29" s="65" t="s">
        <v>296</v>
      </c>
      <c r="J29" s="64" t="s">
        <v>329</v>
      </c>
      <c r="K29" s="92" t="s">
        <v>330</v>
      </c>
      <c r="L29" s="64" t="s">
        <v>299</v>
      </c>
    </row>
    <row r="30" spans="1:12" ht="213.75" x14ac:dyDescent="0.25">
      <c r="A30" s="64" t="s">
        <v>331</v>
      </c>
      <c r="B30" s="64" t="s">
        <v>88</v>
      </c>
      <c r="C30" s="65" t="s">
        <v>290</v>
      </c>
      <c r="D30" s="64" t="s">
        <v>291</v>
      </c>
      <c r="E30" s="65" t="s">
        <v>292</v>
      </c>
      <c r="F30" s="91" t="s">
        <v>293</v>
      </c>
      <c r="G30" s="90" t="s">
        <v>294</v>
      </c>
      <c r="H30" s="64" t="s">
        <v>295</v>
      </c>
      <c r="I30" s="65" t="s">
        <v>296</v>
      </c>
      <c r="J30" s="64" t="s">
        <v>329</v>
      </c>
      <c r="K30" s="92" t="s">
        <v>330</v>
      </c>
      <c r="L30" s="64" t="s">
        <v>299</v>
      </c>
    </row>
    <row r="31" spans="1:12" ht="199.5" x14ac:dyDescent="0.25">
      <c r="A31" s="64" t="s">
        <v>332</v>
      </c>
      <c r="B31" s="64" t="s">
        <v>333</v>
      </c>
      <c r="C31" s="65" t="s">
        <v>334</v>
      </c>
      <c r="D31" s="64" t="s">
        <v>335</v>
      </c>
      <c r="E31" s="65" t="s">
        <v>336</v>
      </c>
      <c r="F31" s="91" t="s">
        <v>337</v>
      </c>
      <c r="G31" s="90" t="s">
        <v>338</v>
      </c>
      <c r="H31" s="64" t="s">
        <v>132</v>
      </c>
      <c r="I31" s="65" t="s">
        <v>339</v>
      </c>
      <c r="J31" s="64" t="s">
        <v>211</v>
      </c>
      <c r="K31" s="92" t="s">
        <v>340</v>
      </c>
      <c r="L31" s="64" t="s">
        <v>341</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Nem tanári MSc mérnökt_közgt.</vt:lpstr>
      <vt:lpstr>Leírás</vt:lpstr>
      <vt:lpstr>'Nem tanári MSc mérnökt_közgt.'!Nyomtatási_terület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2023-08-23T13:34:36Z</cp:lastPrinted>
  <dcterms:created xsi:type="dcterms:W3CDTF">2023-08-15T07:33:54Z</dcterms:created>
  <dcterms:modified xsi:type="dcterms:W3CDTF">2024-07-23T11:29:52Z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