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Egyetemi környtan után Z-szak\"/>
    </mc:Choice>
  </mc:AlternateContent>
  <bookViews>
    <workbookView xWindow="0" yWindow="0" windowWidth="21570" windowHeight="9495"/>
  </bookViews>
  <sheets>
    <sheet name="Megf. tanári utáni Z 2 félév" sheetId="8" r:id="rId1"/>
    <sheet name="Leírással" sheetId="9"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9" l="1"/>
  <c r="I27" i="9"/>
  <c r="I26" i="9"/>
  <c r="I25" i="9"/>
  <c r="I24" i="9"/>
  <c r="I22" i="9"/>
  <c r="I21" i="9"/>
  <c r="I20" i="9"/>
  <c r="I19" i="9"/>
  <c r="I18" i="9"/>
  <c r="I17" i="9"/>
  <c r="I16" i="9"/>
  <c r="I15" i="9"/>
  <c r="I13" i="9"/>
  <c r="I12" i="9"/>
  <c r="I10" i="9"/>
  <c r="I9" i="9"/>
  <c r="I8" i="9"/>
  <c r="I7" i="9"/>
  <c r="I6" i="9"/>
  <c r="I5" i="9"/>
  <c r="I4" i="9"/>
  <c r="J13" i="8" l="1"/>
  <c r="I13" i="8"/>
  <c r="H13" i="8" l="1"/>
  <c r="H14" i="8" s="1"/>
  <c r="M5" i="8" s="1"/>
</calcChain>
</file>

<file path=xl/sharedStrings.xml><?xml version="1.0" encoding="utf-8"?>
<sst xmlns="http://schemas.openxmlformats.org/spreadsheetml/2006/main" count="377" uniqueCount="297">
  <si>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</si>
  <si>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</si>
  <si>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</si>
  <si>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</si>
  <si>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</si>
  <si>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</si>
  <si>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</si>
  <si>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</si>
  <si>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</si>
  <si>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</si>
  <si>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</si>
  <si>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</si>
  <si>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</si>
  <si>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</si>
  <si>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</si>
  <si>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</si>
  <si>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</si>
  <si>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</si>
  <si>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</si>
  <si>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</si>
  <si>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</si>
  <si>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</si>
  <si>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</si>
  <si>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Féléves óraszám:</t>
  </si>
  <si>
    <t>2023 szeptemberétől</t>
  </si>
  <si>
    <t>2 félév</t>
  </si>
  <si>
    <t>MAI</t>
  </si>
  <si>
    <t>Teaching Practice</t>
  </si>
  <si>
    <t>KOI</t>
  </si>
  <si>
    <t>Iskolai tanítási gyakorlat</t>
  </si>
  <si>
    <t>Dr. habil Margitics Ferenc</t>
  </si>
  <si>
    <t>Portfólió</t>
  </si>
  <si>
    <t>Portfolio</t>
  </si>
  <si>
    <t>ZTT9000</t>
  </si>
  <si>
    <t>Dr. Halász Judit</t>
  </si>
  <si>
    <t>Iskolai tanítási gyakorlatot követő szeminárium</t>
  </si>
  <si>
    <t>Follow-up Seminar on Teaching Practice</t>
  </si>
  <si>
    <t>ZTT9004</t>
  </si>
  <si>
    <t>Egyetemi szintű környezettan-tanár vagy főiskolai szintű környezetvédelem-tanár, környezettan-tanár, természetismeret-környezettan-tanár szakképzettség birtokában egy szakos természettudomány-környezettan szakos tanári szakképzettség megszerzése</t>
  </si>
  <si>
    <t>okleveles természettudomány-környezettan szakos  tanár</t>
  </si>
  <si>
    <t>Tanári felkészítés</t>
  </si>
  <si>
    <t>ZTT9006</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</si>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</sst>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1">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05">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0" fontId="17" fillId="0" borderId="0" xfId="1" applyFont="1" applyBorder="1" applyAlignment="1">
      <alignment horizontal="left" vertical="center" wrapText="1"/>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2" borderId="0" xfId="1" applyFont="1" applyFill="1" applyBorder="1" applyAlignment="1">
      <alignment horizontal="left" vertical="top"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5"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6" xfId="0" applyFont="1" applyFill="1" applyBorder="1" applyAlignment="1">
      <alignment horizontal="center" vertical="center"/>
    </xf>
    <xf numFmtId="0" fontId="9" fillId="0" borderId="17" xfId="0" applyFont="1" applyFill="1" applyBorder="1" applyAlignment="1">
      <alignment vertical="center" wrapText="1"/>
    </xf>
    <xf numFmtId="0" fontId="9" fillId="9"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9" borderId="17" xfId="0" applyFont="1" applyFill="1" applyBorder="1" applyAlignment="1">
      <alignment horizontal="center" vertical="center" wrapText="1"/>
    </xf>
    <xf numFmtId="0" fontId="23" fillId="0" borderId="18" xfId="0" applyFont="1" applyFill="1" applyBorder="1" applyAlignment="1">
      <alignment vertical="center" wrapText="1"/>
    </xf>
    <xf numFmtId="0" fontId="9" fillId="9" borderId="15" xfId="0" applyFont="1" applyFill="1" applyBorder="1" applyAlignment="1">
      <alignment vertical="center" wrapText="1"/>
    </xf>
    <xf numFmtId="0" fontId="9" fillId="9" borderId="19" xfId="0" applyFont="1" applyFill="1" applyBorder="1" applyAlignment="1">
      <alignment vertical="center" wrapText="1"/>
    </xf>
    <xf numFmtId="0" fontId="9" fillId="9" borderId="20" xfId="0" applyFont="1" applyFill="1" applyBorder="1" applyAlignment="1">
      <alignment vertical="center" wrapText="1"/>
    </xf>
    <xf numFmtId="0" fontId="9" fillId="0" borderId="17" xfId="0" applyFont="1" applyFill="1" applyBorder="1" applyAlignment="1">
      <alignment vertical="center"/>
    </xf>
    <xf numFmtId="0" fontId="23" fillId="0" borderId="17" xfId="0" applyFont="1" applyFill="1" applyBorder="1" applyAlignment="1">
      <alignment vertical="center" wrapText="1"/>
    </xf>
    <xf numFmtId="0" fontId="9" fillId="9"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9"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9" borderId="17" xfId="0" applyFont="1" applyFill="1" applyBorder="1" applyAlignment="1">
      <alignment vertical="center"/>
    </xf>
    <xf numFmtId="0" fontId="9" fillId="10" borderId="15"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10" borderId="23"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9" borderId="24" xfId="0" applyFont="1" applyFill="1" applyBorder="1" applyAlignment="1">
      <alignment vertical="center" wrapText="1"/>
    </xf>
    <xf numFmtId="0" fontId="9" fillId="0" borderId="20" xfId="0" applyFont="1" applyFill="1" applyBorder="1" applyAlignment="1">
      <alignment vertical="center" wrapText="1"/>
    </xf>
    <xf numFmtId="0" fontId="9" fillId="9" borderId="0" xfId="0" applyFont="1" applyFill="1" applyBorder="1" applyAlignment="1">
      <alignment vertical="center" wrapText="1"/>
    </xf>
    <xf numFmtId="0" fontId="9" fillId="9" borderId="22" xfId="0" applyFont="1" applyFill="1" applyBorder="1" applyAlignment="1">
      <alignment vertical="center" wrapText="1"/>
    </xf>
    <xf numFmtId="0" fontId="23" fillId="9" borderId="17" xfId="0" applyFont="1" applyFill="1" applyBorder="1" applyAlignment="1">
      <alignment vertical="center" wrapText="1"/>
    </xf>
    <xf numFmtId="0" fontId="9" fillId="0" borderId="18" xfId="0" applyFont="1" applyFill="1" applyBorder="1" applyAlignment="1">
      <alignment vertical="center" wrapText="1"/>
    </xf>
    <xf numFmtId="0" fontId="9" fillId="9" borderId="17" xfId="0" applyFont="1" applyFill="1" applyBorder="1" applyAlignment="1">
      <alignment horizontal="left" vertical="center" wrapText="1"/>
    </xf>
    <xf numFmtId="0" fontId="23" fillId="9" borderId="25" xfId="0" applyFont="1" applyFill="1" applyBorder="1" applyAlignment="1">
      <alignment vertical="center" wrapText="1"/>
    </xf>
    <xf numFmtId="0" fontId="23" fillId="9" borderId="15" xfId="0" applyFont="1" applyFill="1" applyBorder="1" applyAlignment="1">
      <alignment vertical="center" wrapText="1"/>
    </xf>
    <xf numFmtId="0" fontId="23" fillId="9" borderId="22"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85725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zoomScaleNormal="100" workbookViewId="0">
      <selection activeCell="C14" sqref="C14"/>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85546875" customWidth="1"/>
  </cols>
  <sheetData>
    <row r="1" spans="1:14" x14ac:dyDescent="0.25">
      <c r="A1" s="1"/>
      <c r="B1" s="2"/>
      <c r="C1" s="36"/>
      <c r="D1" s="38" t="s">
        <v>0</v>
      </c>
      <c r="E1" s="47" t="s">
        <v>40</v>
      </c>
      <c r="F1" s="48"/>
      <c r="G1" s="39"/>
      <c r="H1" s="3"/>
      <c r="I1" s="3"/>
      <c r="J1" s="4" t="s">
        <v>1</v>
      </c>
      <c r="K1" s="40"/>
      <c r="L1" s="2" t="s">
        <v>30</v>
      </c>
      <c r="M1" s="2"/>
      <c r="N1" s="2"/>
    </row>
    <row r="2" spans="1:14" s="8" customFormat="1" ht="34.5" customHeight="1" x14ac:dyDescent="0.25">
      <c r="A2" s="6"/>
      <c r="B2" s="2"/>
      <c r="C2" s="53"/>
      <c r="D2" s="62" t="s">
        <v>38</v>
      </c>
      <c r="E2" s="62"/>
      <c r="F2" s="62"/>
      <c r="G2" s="62"/>
      <c r="H2" s="62"/>
      <c r="I2" s="62"/>
      <c r="J2" s="62"/>
      <c r="K2" s="62"/>
      <c r="L2" s="62"/>
      <c r="M2" s="7"/>
    </row>
    <row r="3" spans="1:14" x14ac:dyDescent="0.25">
      <c r="A3" s="1"/>
      <c r="B3" s="2"/>
      <c r="C3" s="53"/>
      <c r="D3" s="9" t="s">
        <v>2</v>
      </c>
      <c r="E3" s="9" t="s">
        <v>25</v>
      </c>
      <c r="F3" s="10"/>
      <c r="G3" s="2"/>
      <c r="H3" s="3"/>
      <c r="I3" s="3"/>
      <c r="J3" s="11"/>
      <c r="K3" s="12"/>
      <c r="L3" s="12"/>
      <c r="M3" s="7"/>
    </row>
    <row r="4" spans="1:14" x14ac:dyDescent="0.25">
      <c r="A4" s="1"/>
      <c r="B4" s="2"/>
      <c r="C4" s="53"/>
      <c r="D4" s="9" t="s">
        <v>3</v>
      </c>
      <c r="E4" s="13">
        <v>60</v>
      </c>
      <c r="F4" s="14"/>
      <c r="G4" s="2"/>
      <c r="H4" s="3"/>
      <c r="I4" s="15"/>
      <c r="J4" s="16"/>
      <c r="K4" s="15"/>
      <c r="L4" s="17"/>
      <c r="M4" s="18" t="s">
        <v>4</v>
      </c>
    </row>
    <row r="5" spans="1:14" x14ac:dyDescent="0.25">
      <c r="A5" s="1"/>
      <c r="B5" s="2"/>
      <c r="C5" s="19"/>
      <c r="D5" s="14" t="s">
        <v>5</v>
      </c>
      <c r="E5" s="14" t="s">
        <v>39</v>
      </c>
      <c r="F5" s="14"/>
      <c r="G5" s="2"/>
      <c r="H5" s="3"/>
      <c r="I5" s="20"/>
      <c r="J5" s="16"/>
      <c r="K5" s="15" t="s">
        <v>6</v>
      </c>
      <c r="L5" s="17"/>
      <c r="M5" s="18">
        <f>SUM(H14)</f>
        <v>31</v>
      </c>
    </row>
    <row r="6" spans="1:14" x14ac:dyDescent="0.25">
      <c r="A6" s="1"/>
      <c r="B6" s="2"/>
      <c r="C6" s="19"/>
      <c r="D6" s="21"/>
      <c r="E6" s="21"/>
      <c r="F6" s="22"/>
      <c r="G6" s="2"/>
      <c r="H6" s="3"/>
      <c r="I6" s="3"/>
      <c r="J6" s="23"/>
      <c r="K6" s="5"/>
      <c r="L6" s="23"/>
      <c r="M6" s="46"/>
    </row>
    <row r="7" spans="1:14" ht="15" customHeight="1" x14ac:dyDescent="0.25">
      <c r="A7" s="24" t="s">
        <v>24</v>
      </c>
      <c r="B7" s="25"/>
      <c r="C7" s="26"/>
      <c r="D7" s="25"/>
      <c r="E7" s="25"/>
      <c r="F7" s="25"/>
      <c r="G7" s="21"/>
      <c r="H7" s="20"/>
      <c r="I7" s="27"/>
      <c r="J7" s="28"/>
      <c r="K7" s="21"/>
      <c r="L7" s="28"/>
      <c r="M7" s="21"/>
    </row>
    <row r="8" spans="1:14" ht="44.25" customHeight="1" x14ac:dyDescent="0.25">
      <c r="A8" s="54" t="s">
        <v>7</v>
      </c>
      <c r="B8" s="56" t="s">
        <v>8</v>
      </c>
      <c r="C8" s="56" t="s">
        <v>9</v>
      </c>
      <c r="D8" s="58" t="s">
        <v>10</v>
      </c>
      <c r="E8" s="58" t="s">
        <v>11</v>
      </c>
      <c r="F8" s="58" t="s">
        <v>12</v>
      </c>
      <c r="G8" s="56" t="s">
        <v>13</v>
      </c>
      <c r="H8" s="60" t="s">
        <v>14</v>
      </c>
      <c r="I8" s="61"/>
      <c r="J8" s="63" t="s">
        <v>15</v>
      </c>
      <c r="K8" s="56" t="s">
        <v>16</v>
      </c>
      <c r="L8" s="56" t="s">
        <v>17</v>
      </c>
      <c r="M8" s="49" t="s">
        <v>18</v>
      </c>
    </row>
    <row r="9" spans="1:14" ht="26.25" customHeight="1" x14ac:dyDescent="0.25">
      <c r="A9" s="55"/>
      <c r="B9" s="57"/>
      <c r="C9" s="57"/>
      <c r="D9" s="59"/>
      <c r="E9" s="59"/>
      <c r="F9" s="59"/>
      <c r="G9" s="57"/>
      <c r="H9" s="29" t="s">
        <v>19</v>
      </c>
      <c r="I9" s="30" t="s">
        <v>20</v>
      </c>
      <c r="J9" s="64"/>
      <c r="K9" s="57"/>
      <c r="L9" s="57"/>
      <c r="M9" s="50"/>
    </row>
    <row r="10" spans="1:14" x14ac:dyDescent="0.25">
      <c r="A10" s="37">
        <v>2</v>
      </c>
      <c r="B10" s="41" t="s">
        <v>33</v>
      </c>
      <c r="C10" s="41" t="s">
        <v>29</v>
      </c>
      <c r="D10" s="41" t="s">
        <v>27</v>
      </c>
      <c r="E10" s="41"/>
      <c r="F10" s="41" t="s">
        <v>34</v>
      </c>
      <c r="G10" s="42" t="s">
        <v>28</v>
      </c>
      <c r="H10" s="43">
        <v>0</v>
      </c>
      <c r="I10" s="43">
        <v>9</v>
      </c>
      <c r="J10" s="44">
        <v>2</v>
      </c>
      <c r="K10" s="45" t="s">
        <v>21</v>
      </c>
      <c r="L10" s="45" t="s">
        <v>22</v>
      </c>
      <c r="M10" s="37"/>
    </row>
    <row r="11" spans="1:14" ht="28.5" x14ac:dyDescent="0.25">
      <c r="A11" s="37">
        <v>2</v>
      </c>
      <c r="B11" s="41" t="s">
        <v>41</v>
      </c>
      <c r="C11" s="41" t="s">
        <v>35</v>
      </c>
      <c r="D11" s="41" t="s">
        <v>36</v>
      </c>
      <c r="E11" s="41"/>
      <c r="F11" s="41" t="s">
        <v>34</v>
      </c>
      <c r="G11" s="42" t="s">
        <v>28</v>
      </c>
      <c r="H11" s="43">
        <v>0</v>
      </c>
      <c r="I11" s="43">
        <v>17</v>
      </c>
      <c r="J11" s="44">
        <v>4</v>
      </c>
      <c r="K11" s="45" t="s">
        <v>26</v>
      </c>
      <c r="L11" s="45" t="s">
        <v>22</v>
      </c>
      <c r="M11" s="37"/>
    </row>
    <row r="12" spans="1:14" x14ac:dyDescent="0.25">
      <c r="A12" s="37">
        <v>2</v>
      </c>
      <c r="B12" s="41" t="s">
        <v>37</v>
      </c>
      <c r="C12" s="41" t="s">
        <v>31</v>
      </c>
      <c r="D12" s="41" t="s">
        <v>32</v>
      </c>
      <c r="E12" s="41"/>
      <c r="F12" s="41" t="s">
        <v>34</v>
      </c>
      <c r="G12" s="42" t="s">
        <v>28</v>
      </c>
      <c r="H12" s="43">
        <v>0</v>
      </c>
      <c r="I12" s="43">
        <v>5</v>
      </c>
      <c r="J12" s="44">
        <v>2</v>
      </c>
      <c r="K12" s="45" t="s">
        <v>21</v>
      </c>
      <c r="L12" s="45" t="s">
        <v>22</v>
      </c>
      <c r="M12" s="37"/>
    </row>
    <row r="13" spans="1:14" x14ac:dyDescent="0.25">
      <c r="A13" s="31"/>
      <c r="B13" s="32"/>
      <c r="C13" s="32"/>
      <c r="D13" s="32"/>
      <c r="E13" s="32"/>
      <c r="F13" s="32"/>
      <c r="G13" s="32"/>
      <c r="H13" s="35">
        <f>SUM(H10:H12)</f>
        <v>0</v>
      </c>
      <c r="I13" s="35">
        <f>SUM(I10:I12)</f>
        <v>31</v>
      </c>
      <c r="J13" s="35">
        <f>SUM(J10:J12)</f>
        <v>8</v>
      </c>
      <c r="K13" s="33"/>
      <c r="L13" s="33"/>
      <c r="M13" s="32"/>
    </row>
    <row r="14" spans="1:14" ht="25.5" x14ac:dyDescent="0.25">
      <c r="A14" s="31"/>
      <c r="B14" s="32"/>
      <c r="C14" s="32"/>
      <c r="D14" s="32"/>
      <c r="E14" s="32"/>
      <c r="F14" s="32"/>
      <c r="G14" s="34" t="s">
        <v>23</v>
      </c>
      <c r="H14" s="51">
        <f>SUM(H13:I13)</f>
        <v>31</v>
      </c>
      <c r="I14" s="52"/>
      <c r="J14" s="35"/>
      <c r="K14" s="33"/>
      <c r="L14" s="33"/>
      <c r="M14" s="32"/>
    </row>
  </sheetData>
  <mergeCells count="16">
    <mergeCell ref="E1:F1"/>
    <mergeCell ref="M8:M9"/>
    <mergeCell ref="H14:I14"/>
    <mergeCell ref="C2:C4"/>
    <mergeCell ref="A8:A9"/>
    <mergeCell ref="B8:B9"/>
    <mergeCell ref="C8:C9"/>
    <mergeCell ref="D8:D9"/>
    <mergeCell ref="E8:E9"/>
    <mergeCell ref="F8:F9"/>
    <mergeCell ref="G8:G9"/>
    <mergeCell ref="H8:I8"/>
    <mergeCell ref="D2:L2"/>
    <mergeCell ref="J8:J9"/>
    <mergeCell ref="K8:K9"/>
    <mergeCell ref="L8:L9"/>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D1" sqref="D1:D1048576"/>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65" t="s">
        <v>42</v>
      </c>
      <c r="B1" s="65" t="s">
        <v>43</v>
      </c>
      <c r="C1" s="66"/>
      <c r="D1" s="67"/>
      <c r="E1" s="67"/>
      <c r="F1" s="66"/>
      <c r="G1" s="66"/>
      <c r="H1" s="66"/>
      <c r="I1" s="66"/>
      <c r="J1" s="66"/>
      <c r="K1" s="66"/>
      <c r="L1" s="68"/>
    </row>
    <row r="2" spans="1:12" ht="20.25" x14ac:dyDescent="0.25">
      <c r="A2" s="69">
        <v>1</v>
      </c>
      <c r="B2" s="70">
        <v>2</v>
      </c>
      <c r="C2" s="70"/>
      <c r="D2" s="70">
        <v>3</v>
      </c>
      <c r="E2" s="70"/>
      <c r="F2" s="70">
        <v>4</v>
      </c>
      <c r="G2" s="70"/>
      <c r="H2" s="70">
        <v>5</v>
      </c>
      <c r="I2" s="70"/>
      <c r="J2" s="70">
        <v>6</v>
      </c>
      <c r="K2" s="70"/>
      <c r="L2" s="69">
        <v>7</v>
      </c>
    </row>
    <row r="3" spans="1:12" ht="267.75" x14ac:dyDescent="0.25">
      <c r="A3" s="71" t="s">
        <v>8</v>
      </c>
      <c r="B3" s="72" t="s">
        <v>44</v>
      </c>
      <c r="C3" s="72" t="s">
        <v>45</v>
      </c>
      <c r="D3" s="72" t="s">
        <v>46</v>
      </c>
      <c r="E3" s="72" t="s">
        <v>47</v>
      </c>
      <c r="F3" s="71" t="s">
        <v>48</v>
      </c>
      <c r="G3" s="71" t="s">
        <v>49</v>
      </c>
      <c r="H3" s="71" t="s">
        <v>50</v>
      </c>
      <c r="I3" s="71" t="s">
        <v>51</v>
      </c>
      <c r="J3" s="71" t="s">
        <v>52</v>
      </c>
      <c r="K3" s="71" t="s">
        <v>53</v>
      </c>
      <c r="L3" s="71" t="s">
        <v>54</v>
      </c>
    </row>
    <row r="4" spans="1:12" ht="409.5" x14ac:dyDescent="0.25">
      <c r="A4" s="73" t="s">
        <v>55</v>
      </c>
      <c r="B4" s="73" t="s">
        <v>56</v>
      </c>
      <c r="C4" s="74" t="s">
        <v>57</v>
      </c>
      <c r="D4" s="73" t="s">
        <v>58</v>
      </c>
      <c r="E4" s="74" t="s">
        <v>59</v>
      </c>
      <c r="F4" s="73" t="s">
        <v>60</v>
      </c>
      <c r="G4" s="74" t="s">
        <v>61</v>
      </c>
      <c r="H4" s="73" t="s">
        <v>62</v>
      </c>
      <c r="I4" s="74" t="str">
        <f>IF(ISBLANK(H4),"",VLOOKUP(H4,[1]Útmutató!$B$8:$C$11,2,FALSE))</f>
        <v>examination</v>
      </c>
      <c r="J4" s="75" t="s">
        <v>63</v>
      </c>
      <c r="K4" s="74" t="s">
        <v>64</v>
      </c>
      <c r="L4" s="73" t="s">
        <v>65</v>
      </c>
    </row>
    <row r="5" spans="1:12" ht="409.5" x14ac:dyDescent="0.25">
      <c r="A5" s="73" t="s">
        <v>66</v>
      </c>
      <c r="B5" s="73" t="s">
        <v>67</v>
      </c>
      <c r="C5" s="76" t="s">
        <v>68</v>
      </c>
      <c r="D5" s="73" t="s">
        <v>69</v>
      </c>
      <c r="E5" s="74" t="s">
        <v>70</v>
      </c>
      <c r="F5" s="73" t="s">
        <v>71</v>
      </c>
      <c r="G5" s="74" t="s">
        <v>72</v>
      </c>
      <c r="H5" s="73" t="s">
        <v>73</v>
      </c>
      <c r="I5" s="74" t="str">
        <f>IF(ISBLANK(H5),"",VLOOKUP(H5,[1]Útmutató!$B$8:$C$11,2,FALSE))</f>
        <v>signature with qualification</v>
      </c>
      <c r="J5" s="73" t="s">
        <v>74</v>
      </c>
      <c r="K5" s="74" t="s">
        <v>75</v>
      </c>
      <c r="L5" s="73" t="s">
        <v>76</v>
      </c>
    </row>
    <row r="6" spans="1:12" ht="409.5" x14ac:dyDescent="0.25">
      <c r="A6" s="73" t="s">
        <v>77</v>
      </c>
      <c r="B6" s="73" t="s">
        <v>78</v>
      </c>
      <c r="C6" s="74" t="s">
        <v>79</v>
      </c>
      <c r="D6" s="73" t="s">
        <v>80</v>
      </c>
      <c r="E6" s="74" t="s">
        <v>81</v>
      </c>
      <c r="F6" s="73" t="s">
        <v>82</v>
      </c>
      <c r="G6" s="74" t="s">
        <v>83</v>
      </c>
      <c r="H6" s="73" t="s">
        <v>73</v>
      </c>
      <c r="I6" s="74" t="str">
        <f>IF(ISBLANK(H6),"",VLOOKUP(H6,[1]Útmutató!$B$8:$C$11,2,FALSE))</f>
        <v>signature with qualification</v>
      </c>
      <c r="J6" s="73" t="s">
        <v>84</v>
      </c>
      <c r="K6" s="74" t="s">
        <v>85</v>
      </c>
      <c r="L6" s="73" t="s">
        <v>86</v>
      </c>
    </row>
    <row r="7" spans="1:12" ht="409.5" x14ac:dyDescent="0.25">
      <c r="A7" s="73" t="s">
        <v>87</v>
      </c>
      <c r="B7" s="73" t="s">
        <v>88</v>
      </c>
      <c r="C7" s="74" t="s">
        <v>89</v>
      </c>
      <c r="D7" s="73" t="s">
        <v>90</v>
      </c>
      <c r="E7" s="74" t="s">
        <v>91</v>
      </c>
      <c r="F7" s="73" t="s">
        <v>92</v>
      </c>
      <c r="G7" s="74" t="s">
        <v>93</v>
      </c>
      <c r="H7" s="73" t="s">
        <v>62</v>
      </c>
      <c r="I7" s="74" t="str">
        <f>IF(ISBLANK(H7),"",VLOOKUP(H7,[1]Útmutató!$B$8:$C$11,2,FALSE))</f>
        <v>examination</v>
      </c>
      <c r="J7" s="75" t="s">
        <v>94</v>
      </c>
      <c r="K7" s="74" t="s">
        <v>95</v>
      </c>
      <c r="L7" s="73" t="s">
        <v>96</v>
      </c>
    </row>
    <row r="8" spans="1:12" ht="409.5" x14ac:dyDescent="0.25">
      <c r="A8" s="73" t="s">
        <v>97</v>
      </c>
      <c r="B8" s="73" t="s">
        <v>98</v>
      </c>
      <c r="C8" s="74" t="s">
        <v>99</v>
      </c>
      <c r="D8" s="73" t="s">
        <v>100</v>
      </c>
      <c r="E8" s="74" t="s">
        <v>101</v>
      </c>
      <c r="F8" s="77" t="s">
        <v>102</v>
      </c>
      <c r="G8" s="78" t="s">
        <v>103</v>
      </c>
      <c r="H8" s="73" t="s">
        <v>104</v>
      </c>
      <c r="I8" s="74" t="str">
        <f>IF(ISBLANK(H8),"",VLOOKUP(H8,[1]Útmutató!$B$8:$C$11,2,FALSE))</f>
        <v>term grade</v>
      </c>
      <c r="J8" s="73" t="s">
        <v>105</v>
      </c>
      <c r="K8" s="74" t="s">
        <v>106</v>
      </c>
      <c r="L8" s="73" t="s">
        <v>107</v>
      </c>
    </row>
    <row r="9" spans="1:12" ht="409.5" x14ac:dyDescent="0.25">
      <c r="A9" s="73" t="s">
        <v>108</v>
      </c>
      <c r="B9" s="73" t="s">
        <v>109</v>
      </c>
      <c r="C9" s="74" t="s">
        <v>110</v>
      </c>
      <c r="D9" s="73" t="s">
        <v>111</v>
      </c>
      <c r="E9" s="74" t="s">
        <v>112</v>
      </c>
      <c r="F9" s="73" t="s">
        <v>113</v>
      </c>
      <c r="G9" s="74" t="s">
        <v>114</v>
      </c>
      <c r="H9" s="73" t="s">
        <v>73</v>
      </c>
      <c r="I9" s="74" t="str">
        <f>IF(ISBLANK(H9),"",VLOOKUP(H9,[1]Útmutató!$B$8:$C$11,2,FALSE))</f>
        <v>signature with qualification</v>
      </c>
      <c r="J9" s="73" t="s">
        <v>115</v>
      </c>
      <c r="K9" s="74" t="s">
        <v>116</v>
      </c>
      <c r="L9" s="73" t="s">
        <v>117</v>
      </c>
    </row>
    <row r="10" spans="1:12" ht="409.5" x14ac:dyDescent="0.25">
      <c r="A10" s="73" t="s">
        <v>118</v>
      </c>
      <c r="B10" s="73" t="s">
        <v>119</v>
      </c>
      <c r="C10" s="74" t="s">
        <v>120</v>
      </c>
      <c r="D10" s="73" t="s">
        <v>121</v>
      </c>
      <c r="E10" s="74" t="s">
        <v>122</v>
      </c>
      <c r="F10" s="77" t="s">
        <v>123</v>
      </c>
      <c r="G10" s="74" t="s">
        <v>124</v>
      </c>
      <c r="H10" s="73" t="s">
        <v>104</v>
      </c>
      <c r="I10" s="74" t="str">
        <f>IF(ISBLANK(H10),"",VLOOKUP(H10,[1]Útmutató!$B$8:$C$11,2,FALSE))</f>
        <v>term grade</v>
      </c>
      <c r="J10" s="73" t="s">
        <v>125</v>
      </c>
      <c r="K10" s="74" t="s">
        <v>126</v>
      </c>
      <c r="L10" s="73" t="s">
        <v>127</v>
      </c>
    </row>
    <row r="11" spans="1:12" ht="409.5" x14ac:dyDescent="0.25">
      <c r="A11" s="73" t="s">
        <v>128</v>
      </c>
      <c r="B11" s="73" t="s">
        <v>129</v>
      </c>
      <c r="C11" s="74" t="s">
        <v>130</v>
      </c>
      <c r="D11" s="73" t="s">
        <v>131</v>
      </c>
      <c r="E11" s="79" t="s">
        <v>132</v>
      </c>
      <c r="F11" s="77" t="s">
        <v>133</v>
      </c>
      <c r="G11" s="80" t="s">
        <v>134</v>
      </c>
      <c r="H11" s="73" t="s">
        <v>135</v>
      </c>
      <c r="I11" s="80" t="s">
        <v>136</v>
      </c>
      <c r="J11" s="81" t="s">
        <v>104</v>
      </c>
      <c r="K11" s="80" t="s">
        <v>137</v>
      </c>
      <c r="L11" s="75" t="s">
        <v>138</v>
      </c>
    </row>
    <row r="12" spans="1:12" ht="409.5" x14ac:dyDescent="0.25">
      <c r="A12" s="73" t="s">
        <v>139</v>
      </c>
      <c r="B12" s="73" t="s">
        <v>140</v>
      </c>
      <c r="C12" s="74" t="s">
        <v>141</v>
      </c>
      <c r="D12" s="73" t="s">
        <v>142</v>
      </c>
      <c r="E12" s="79" t="s">
        <v>143</v>
      </c>
      <c r="F12" s="82" t="s">
        <v>144</v>
      </c>
      <c r="G12" s="80" t="s">
        <v>145</v>
      </c>
      <c r="H12" s="73" t="s">
        <v>73</v>
      </c>
      <c r="I12" s="74" t="str">
        <f>IF(ISBLANK(H12),"",VLOOKUP(H12,[1]Útmutató!$B$8:$C$11,2,FALSE))</f>
        <v>signature with qualification</v>
      </c>
      <c r="J12" s="73" t="s">
        <v>146</v>
      </c>
      <c r="K12" s="74" t="s">
        <v>147</v>
      </c>
      <c r="L12" s="73" t="s">
        <v>148</v>
      </c>
    </row>
    <row r="13" spans="1:12" ht="409.5" x14ac:dyDescent="0.25">
      <c r="A13" s="73" t="s">
        <v>149</v>
      </c>
      <c r="B13" s="73" t="s">
        <v>150</v>
      </c>
      <c r="C13" s="83" t="s">
        <v>151</v>
      </c>
      <c r="D13" s="73" t="s">
        <v>152</v>
      </c>
      <c r="E13" s="79" t="s">
        <v>153</v>
      </c>
      <c r="F13" s="84" t="s">
        <v>154</v>
      </c>
      <c r="G13" s="80" t="s">
        <v>155</v>
      </c>
      <c r="H13" s="73" t="s">
        <v>73</v>
      </c>
      <c r="I13" s="74" t="str">
        <f>IF(ISBLANK(H13),"",VLOOKUP(H13,[1]Útmutató!$B$8:$C$11,2,FALSE))</f>
        <v>signature with qualification</v>
      </c>
      <c r="J13" s="73" t="s">
        <v>156</v>
      </c>
      <c r="K13" s="74" t="s">
        <v>157</v>
      </c>
      <c r="L13" s="73" t="s">
        <v>158</v>
      </c>
    </row>
    <row r="14" spans="1:12" ht="409.5" x14ac:dyDescent="0.25">
      <c r="A14" s="73" t="s">
        <v>159</v>
      </c>
      <c r="B14" s="73" t="s">
        <v>160</v>
      </c>
      <c r="C14" s="74" t="s">
        <v>161</v>
      </c>
      <c r="D14" s="75" t="s">
        <v>162</v>
      </c>
      <c r="E14" s="79" t="s">
        <v>163</v>
      </c>
      <c r="F14" s="85" t="s">
        <v>164</v>
      </c>
      <c r="G14" s="80" t="s">
        <v>165</v>
      </c>
      <c r="H14" s="73" t="s">
        <v>135</v>
      </c>
      <c r="I14" s="74" t="s">
        <v>136</v>
      </c>
      <c r="J14" s="81" t="s">
        <v>104</v>
      </c>
      <c r="K14" s="74" t="s">
        <v>137</v>
      </c>
      <c r="L14" s="73" t="s">
        <v>166</v>
      </c>
    </row>
    <row r="15" spans="1:12" ht="409.5" x14ac:dyDescent="0.25">
      <c r="A15" s="73" t="s">
        <v>167</v>
      </c>
      <c r="B15" s="73" t="s">
        <v>168</v>
      </c>
      <c r="C15" s="86" t="s">
        <v>169</v>
      </c>
      <c r="D15" s="87" t="s">
        <v>170</v>
      </c>
      <c r="E15" s="79" t="s">
        <v>171</v>
      </c>
      <c r="F15" s="88" t="s">
        <v>113</v>
      </c>
      <c r="G15" s="80" t="s">
        <v>172</v>
      </c>
      <c r="H15" s="73" t="s">
        <v>73</v>
      </c>
      <c r="I15" s="74" t="str">
        <f>IF(ISBLANK(H15),"",VLOOKUP(H15,[1]Útmutató!$B$8:$C$11,2,FALSE))</f>
        <v>signature with qualification</v>
      </c>
      <c r="J15" s="81" t="s">
        <v>115</v>
      </c>
      <c r="K15" s="89" t="s">
        <v>173</v>
      </c>
      <c r="L15" s="73" t="s">
        <v>117</v>
      </c>
    </row>
    <row r="16" spans="1:12" ht="409.5" x14ac:dyDescent="0.25">
      <c r="A16" s="73" t="s">
        <v>174</v>
      </c>
      <c r="B16" s="73" t="s">
        <v>175</v>
      </c>
      <c r="C16" s="83" t="s">
        <v>176</v>
      </c>
      <c r="D16" s="90" t="s">
        <v>177</v>
      </c>
      <c r="E16" s="91" t="s">
        <v>178</v>
      </c>
      <c r="F16" s="92" t="s">
        <v>179</v>
      </c>
      <c r="G16" s="93" t="s">
        <v>180</v>
      </c>
      <c r="H16" s="73" t="s">
        <v>73</v>
      </c>
      <c r="I16" s="74" t="str">
        <f>IF(ISBLANK(H16),"",VLOOKUP(H16,[1]Útmutató!$B$8:$C$11,2,FALSE))</f>
        <v>signature with qualification</v>
      </c>
      <c r="J16" s="73" t="s">
        <v>115</v>
      </c>
      <c r="K16" s="74" t="s">
        <v>181</v>
      </c>
      <c r="L16" s="90" t="s">
        <v>182</v>
      </c>
    </row>
    <row r="17" spans="1:12" ht="409.5" x14ac:dyDescent="0.25">
      <c r="A17" s="73" t="s">
        <v>183</v>
      </c>
      <c r="B17" s="94" t="s">
        <v>184</v>
      </c>
      <c r="C17" s="79" t="s">
        <v>185</v>
      </c>
      <c r="D17" s="82" t="s">
        <v>186</v>
      </c>
      <c r="E17" s="95" t="s">
        <v>187</v>
      </c>
      <c r="F17" s="82" t="s">
        <v>188</v>
      </c>
      <c r="G17" s="74" t="s">
        <v>189</v>
      </c>
      <c r="H17" s="96" t="s">
        <v>104</v>
      </c>
      <c r="I17" s="74" t="str">
        <f>IF(ISBLANK(H17),"",VLOOKUP(H17,[1]Útmutató!$B$8:$C$11,2,FALSE))</f>
        <v>term grade</v>
      </c>
      <c r="J17" s="73" t="s">
        <v>190</v>
      </c>
      <c r="K17" s="97" t="s">
        <v>191</v>
      </c>
      <c r="L17" s="73" t="s">
        <v>192</v>
      </c>
    </row>
    <row r="18" spans="1:12" ht="409.5" x14ac:dyDescent="0.25">
      <c r="A18" s="73" t="s">
        <v>193</v>
      </c>
      <c r="B18" s="73" t="s">
        <v>194</v>
      </c>
      <c r="C18" s="98" t="s">
        <v>195</v>
      </c>
      <c r="D18" s="88" t="s">
        <v>196</v>
      </c>
      <c r="E18" s="74" t="s">
        <v>197</v>
      </c>
      <c r="F18" s="88" t="s">
        <v>198</v>
      </c>
      <c r="G18" s="98" t="s">
        <v>199</v>
      </c>
      <c r="H18" s="73" t="s">
        <v>104</v>
      </c>
      <c r="I18" s="74" t="str">
        <f>IF(ISBLANK(H18),"",VLOOKUP(H18,[1]Útmutató!$B$8:$C$11,2,FALSE))</f>
        <v>term grade</v>
      </c>
      <c r="J18" s="73" t="s">
        <v>200</v>
      </c>
      <c r="K18" s="74" t="s">
        <v>201</v>
      </c>
      <c r="L18" s="73" t="s">
        <v>202</v>
      </c>
    </row>
    <row r="19" spans="1:12" ht="409.5" x14ac:dyDescent="0.25">
      <c r="A19" s="73" t="s">
        <v>203</v>
      </c>
      <c r="B19" s="73" t="s">
        <v>204</v>
      </c>
      <c r="C19" s="74" t="s">
        <v>205</v>
      </c>
      <c r="D19" s="73" t="s">
        <v>206</v>
      </c>
      <c r="E19" s="74" t="s">
        <v>207</v>
      </c>
      <c r="F19" s="73" t="s">
        <v>208</v>
      </c>
      <c r="G19" s="99" t="s">
        <v>209</v>
      </c>
      <c r="H19" s="73" t="s">
        <v>104</v>
      </c>
      <c r="I19" s="74" t="str">
        <f>IF(ISBLANK(H19),"",VLOOKUP(H19,[1]Útmutató!$B$8:$C$11,2,FALSE))</f>
        <v>term grade</v>
      </c>
      <c r="J19" s="73" t="s">
        <v>210</v>
      </c>
      <c r="K19" s="74" t="s">
        <v>211</v>
      </c>
      <c r="L19" s="75" t="s">
        <v>212</v>
      </c>
    </row>
    <row r="20" spans="1:12" ht="409.5" x14ac:dyDescent="0.25">
      <c r="A20" s="73" t="s">
        <v>213</v>
      </c>
      <c r="B20" s="73" t="s">
        <v>214</v>
      </c>
      <c r="C20" s="74" t="s">
        <v>215</v>
      </c>
      <c r="D20" s="73" t="s">
        <v>216</v>
      </c>
      <c r="E20" s="74" t="s">
        <v>217</v>
      </c>
      <c r="F20" s="73" t="s">
        <v>218</v>
      </c>
      <c r="G20" s="74" t="s">
        <v>219</v>
      </c>
      <c r="H20" s="73" t="s">
        <v>220</v>
      </c>
      <c r="I20" s="74" t="str">
        <f>IF(ISBLANK(H20),"",VLOOKUP(H20,[1]Útmutató!$B$8:$C$11,2,FALSE))</f>
        <v>term grade</v>
      </c>
      <c r="J20" s="73" t="s">
        <v>221</v>
      </c>
      <c r="K20" s="74" t="s">
        <v>222</v>
      </c>
      <c r="L20" s="73" t="s">
        <v>223</v>
      </c>
    </row>
    <row r="21" spans="1:12" ht="409.5" x14ac:dyDescent="0.25">
      <c r="A21" s="73" t="s">
        <v>224</v>
      </c>
      <c r="B21" s="73" t="s">
        <v>225</v>
      </c>
      <c r="C21" s="74" t="s">
        <v>226</v>
      </c>
      <c r="D21" s="73" t="s">
        <v>227</v>
      </c>
      <c r="E21" s="74" t="s">
        <v>228</v>
      </c>
      <c r="F21" s="73" t="s">
        <v>229</v>
      </c>
      <c r="G21" s="99" t="s">
        <v>230</v>
      </c>
      <c r="H21" s="73" t="s">
        <v>62</v>
      </c>
      <c r="I21" s="74" t="str">
        <f>IF(ISBLANK(H21),"",VLOOKUP(H21,[1]Útmutató!$B$8:$C$11,2,FALSE))</f>
        <v>examination</v>
      </c>
      <c r="J21" s="75" t="s">
        <v>63</v>
      </c>
      <c r="K21" s="74" t="s">
        <v>64</v>
      </c>
      <c r="L21" s="73" t="s">
        <v>231</v>
      </c>
    </row>
    <row r="22" spans="1:12" ht="409.5" x14ac:dyDescent="0.25">
      <c r="A22" s="73" t="s">
        <v>232</v>
      </c>
      <c r="B22" s="73" t="s">
        <v>233</v>
      </c>
      <c r="C22" s="74" t="s">
        <v>234</v>
      </c>
      <c r="D22" s="73" t="s">
        <v>235</v>
      </c>
      <c r="E22" s="74" t="s">
        <v>236</v>
      </c>
      <c r="F22" s="73" t="s">
        <v>237</v>
      </c>
      <c r="G22" s="99" t="s">
        <v>238</v>
      </c>
      <c r="H22" s="73" t="s">
        <v>73</v>
      </c>
      <c r="I22" s="74" t="str">
        <f>IF(ISBLANK(H22),"",VLOOKUP(H22,[1]Útmutató!$B$8:$C$11,2,FALSE))</f>
        <v>signature with qualification</v>
      </c>
      <c r="J22" s="73" t="s">
        <v>239</v>
      </c>
      <c r="K22" s="74" t="s">
        <v>240</v>
      </c>
      <c r="L22" s="73" t="s">
        <v>241</v>
      </c>
    </row>
    <row r="23" spans="1:12" ht="409.5" x14ac:dyDescent="0.25">
      <c r="A23" s="73" t="s">
        <v>242</v>
      </c>
      <c r="B23" s="73" t="s">
        <v>243</v>
      </c>
      <c r="C23" s="74" t="s">
        <v>244</v>
      </c>
      <c r="D23" s="73" t="s">
        <v>245</v>
      </c>
      <c r="E23" s="74" t="s">
        <v>246</v>
      </c>
      <c r="F23" s="100" t="s">
        <v>247</v>
      </c>
      <c r="G23" s="99" t="s">
        <v>248</v>
      </c>
      <c r="H23" s="73" t="s">
        <v>249</v>
      </c>
      <c r="I23" s="74" t="s">
        <v>250</v>
      </c>
      <c r="J23" s="73" t="s">
        <v>251</v>
      </c>
      <c r="K23" s="101" t="s">
        <v>252</v>
      </c>
      <c r="L23" s="73" t="s">
        <v>253</v>
      </c>
    </row>
    <row r="24" spans="1:12" ht="409.5" x14ac:dyDescent="0.25">
      <c r="A24" s="73" t="s">
        <v>254</v>
      </c>
      <c r="B24" s="73" t="s">
        <v>255</v>
      </c>
      <c r="C24" s="74" t="s">
        <v>256</v>
      </c>
      <c r="D24" s="73" t="s">
        <v>257</v>
      </c>
      <c r="E24" s="83" t="s">
        <v>258</v>
      </c>
      <c r="F24" s="77" t="s">
        <v>259</v>
      </c>
      <c r="G24" s="102" t="s">
        <v>260</v>
      </c>
      <c r="H24" s="73" t="s">
        <v>104</v>
      </c>
      <c r="I24" s="74" t="str">
        <f>IF(ISBLANK(H24),"",VLOOKUP(H24,[1]Útmutató!$B$8:$C$11,2,FALSE))</f>
        <v>term grade</v>
      </c>
      <c r="J24" s="73" t="s">
        <v>105</v>
      </c>
      <c r="K24" s="74" t="s">
        <v>106</v>
      </c>
      <c r="L24" s="73" t="s">
        <v>107</v>
      </c>
    </row>
    <row r="25" spans="1:12" ht="409.5" x14ac:dyDescent="0.25">
      <c r="A25" s="73" t="s">
        <v>261</v>
      </c>
      <c r="B25" s="73" t="s">
        <v>262</v>
      </c>
      <c r="C25" s="79" t="s">
        <v>263</v>
      </c>
      <c r="D25" s="82" t="s">
        <v>186</v>
      </c>
      <c r="E25" s="95" t="s">
        <v>187</v>
      </c>
      <c r="F25" s="85" t="s">
        <v>188</v>
      </c>
      <c r="G25" s="103" t="s">
        <v>189</v>
      </c>
      <c r="H25" s="96" t="s">
        <v>104</v>
      </c>
      <c r="I25" s="74" t="str">
        <f>IF(ISBLANK(H25),"",VLOOKUP(H25,[1]Útmutató!$B$8:$C$11,2,FALSE))</f>
        <v>term grade</v>
      </c>
      <c r="J25" s="73" t="s">
        <v>190</v>
      </c>
      <c r="K25" s="97" t="s">
        <v>191</v>
      </c>
      <c r="L25" s="73" t="s">
        <v>192</v>
      </c>
    </row>
    <row r="26" spans="1:12" ht="409.5" x14ac:dyDescent="0.25">
      <c r="A26" s="73" t="s">
        <v>264</v>
      </c>
      <c r="B26" s="73" t="s">
        <v>265</v>
      </c>
      <c r="C26" s="74" t="s">
        <v>226</v>
      </c>
      <c r="D26" s="73" t="s">
        <v>266</v>
      </c>
      <c r="E26" s="98" t="s">
        <v>228</v>
      </c>
      <c r="F26" s="88" t="s">
        <v>267</v>
      </c>
      <c r="G26" s="104" t="s">
        <v>230</v>
      </c>
      <c r="H26" s="73" t="s">
        <v>62</v>
      </c>
      <c r="I26" s="74" t="str">
        <f>IF(ISBLANK(H26),"",VLOOKUP(H26,[1]Útmutató!$B$8:$C$11,2,FALSE))</f>
        <v>examination</v>
      </c>
      <c r="J26" s="75" t="s">
        <v>268</v>
      </c>
      <c r="K26" s="74" t="s">
        <v>64</v>
      </c>
      <c r="L26" s="73" t="s">
        <v>269</v>
      </c>
    </row>
    <row r="27" spans="1:12" ht="409.5" x14ac:dyDescent="0.25">
      <c r="A27" s="73" t="s">
        <v>270</v>
      </c>
      <c r="B27" s="73" t="s">
        <v>271</v>
      </c>
      <c r="C27" s="74" t="s">
        <v>234</v>
      </c>
      <c r="D27" s="73" t="s">
        <v>272</v>
      </c>
      <c r="E27" s="74" t="s">
        <v>236</v>
      </c>
      <c r="F27" s="73" t="s">
        <v>273</v>
      </c>
      <c r="G27" s="99" t="s">
        <v>238</v>
      </c>
      <c r="H27" s="73" t="s">
        <v>73</v>
      </c>
      <c r="I27" s="74" t="str">
        <f>IF(ISBLANK(H27),"",VLOOKUP(H27,[1]Útmutató!$B$8:$C$11,2,FALSE))</f>
        <v>signature with qualification</v>
      </c>
      <c r="J27" s="73" t="s">
        <v>274</v>
      </c>
      <c r="K27" s="74" t="s">
        <v>240</v>
      </c>
      <c r="L27" s="73" t="s">
        <v>275</v>
      </c>
    </row>
    <row r="28" spans="1:12" ht="409.5" x14ac:dyDescent="0.25">
      <c r="A28" s="73" t="s">
        <v>276</v>
      </c>
      <c r="B28" s="73" t="s">
        <v>277</v>
      </c>
      <c r="C28" s="76" t="s">
        <v>68</v>
      </c>
      <c r="D28" s="73" t="s">
        <v>278</v>
      </c>
      <c r="E28" s="74" t="s">
        <v>279</v>
      </c>
      <c r="F28" s="73" t="s">
        <v>280</v>
      </c>
      <c r="G28" s="99" t="s">
        <v>281</v>
      </c>
      <c r="H28" s="73" t="s">
        <v>73</v>
      </c>
      <c r="I28" s="74" t="str">
        <f>IF(ISBLANK(H28),"",VLOOKUP(H28,[1]Útmutató!$B$8:$C$11,2,FALSE))</f>
        <v>signature with qualification</v>
      </c>
      <c r="J28" s="73" t="s">
        <v>74</v>
      </c>
      <c r="K28" s="74" t="s">
        <v>282</v>
      </c>
      <c r="L28" s="73" t="s">
        <v>76</v>
      </c>
    </row>
    <row r="29" spans="1:12" ht="409.5" x14ac:dyDescent="0.25">
      <c r="A29" s="73" t="s">
        <v>283</v>
      </c>
      <c r="B29" s="73" t="s">
        <v>243</v>
      </c>
      <c r="C29" s="74" t="s">
        <v>244</v>
      </c>
      <c r="D29" s="73" t="s">
        <v>245</v>
      </c>
      <c r="E29" s="74" t="s">
        <v>246</v>
      </c>
      <c r="F29" s="100" t="s">
        <v>247</v>
      </c>
      <c r="G29" s="99" t="s">
        <v>248</v>
      </c>
      <c r="H29" s="73" t="s">
        <v>249</v>
      </c>
      <c r="I29" s="74" t="s">
        <v>250</v>
      </c>
      <c r="J29" s="73" t="s">
        <v>284</v>
      </c>
      <c r="K29" s="101" t="s">
        <v>285</v>
      </c>
      <c r="L29" s="73" t="s">
        <v>253</v>
      </c>
    </row>
    <row r="30" spans="1:12" ht="409.5" x14ac:dyDescent="0.25">
      <c r="A30" s="73" t="s">
        <v>286</v>
      </c>
      <c r="B30" s="73" t="s">
        <v>243</v>
      </c>
      <c r="C30" s="74" t="s">
        <v>244</v>
      </c>
      <c r="D30" s="73" t="s">
        <v>245</v>
      </c>
      <c r="E30" s="74" t="s">
        <v>246</v>
      </c>
      <c r="F30" s="100" t="s">
        <v>247</v>
      </c>
      <c r="G30" s="99" t="s">
        <v>248</v>
      </c>
      <c r="H30" s="73" t="s">
        <v>249</v>
      </c>
      <c r="I30" s="74" t="s">
        <v>250</v>
      </c>
      <c r="J30" s="73" t="s">
        <v>284</v>
      </c>
      <c r="K30" s="101" t="s">
        <v>285</v>
      </c>
      <c r="L30" s="73" t="s">
        <v>253</v>
      </c>
    </row>
    <row r="31" spans="1:12" ht="409.5" x14ac:dyDescent="0.25">
      <c r="A31" s="73" t="s">
        <v>287</v>
      </c>
      <c r="B31" s="73" t="s">
        <v>288</v>
      </c>
      <c r="C31" s="74" t="s">
        <v>289</v>
      </c>
      <c r="D31" s="73" t="s">
        <v>290</v>
      </c>
      <c r="E31" s="74" t="s">
        <v>291</v>
      </c>
      <c r="F31" s="100" t="s">
        <v>292</v>
      </c>
      <c r="G31" s="99" t="s">
        <v>293</v>
      </c>
      <c r="H31" s="73" t="s">
        <v>73</v>
      </c>
      <c r="I31" s="74" t="s">
        <v>294</v>
      </c>
      <c r="J31" s="73" t="s">
        <v>156</v>
      </c>
      <c r="K31" s="101" t="s">
        <v>295</v>
      </c>
      <c r="L31" s="73" t="s">
        <v>296</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28" orientation="portrait" r:id="rId1"/>
  <colBreaks count="1" manualBreakCount="1">
    <brk id="4"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Megf. tanári utáni Z 2 félév</vt:lpstr>
      <vt:lpstr>Leírással</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2023-08-30T15:21:37Z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