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Diszc. után új\"/>
    </mc:Choice>
  </mc:AlternateContent>
  <bookViews>
    <workbookView xWindow="0" yWindow="0" windowWidth="21570" windowHeight="9495"/>
  </bookViews>
  <sheets>
    <sheet name="MA MSc utáni tanár 2 félév" sheetId="9" r:id="rId1"/>
    <sheet name="Munka1" sheetId="10" r:id="rId2"/>
  </sheets>
  <externalReferences>
    <externalReference r:id="rId3"/>
  </externalReferences>
  <definedNames>
    <definedName name="Bejegyzes">[1]Útmutató!$B$8:$B$11</definedName>
    <definedName name="_xlnm.Print_Area" localSheetId="0">'MA MSc utáni tanár 2 félév'!$A$1:$M$77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0" l="1"/>
  <c r="I27" i="10"/>
  <c r="I26" i="10"/>
  <c r="I25" i="10"/>
  <c r="I24" i="10"/>
  <c r="I22" i="10"/>
  <c r="I21" i="10"/>
  <c r="I20" i="10"/>
  <c r="I19" i="10"/>
  <c r="I18" i="10"/>
  <c r="I17" i="10"/>
  <c r="I16" i="10"/>
  <c r="I15" i="10"/>
  <c r="I13" i="10"/>
  <c r="I12" i="10"/>
  <c r="I10" i="10"/>
  <c r="I9" i="10"/>
  <c r="I8" i="10"/>
  <c r="I7" i="10"/>
  <c r="I6" i="10"/>
  <c r="I5" i="10"/>
  <c r="I4" i="10"/>
  <c r="I76" i="9" l="1"/>
  <c r="H76" i="9"/>
  <c r="I53" i="9"/>
  <c r="J53" i="9"/>
  <c r="H53" i="9"/>
  <c r="H77" i="9"/>
  <c r="H54" i="9" l="1"/>
  <c r="M6" i="9" s="1"/>
  <c r="J76" i="9" l="1"/>
</calcChain>
</file>

<file path=xl/sharedStrings.xml><?xml version="1.0" encoding="utf-8"?>
<sst xmlns="http://schemas.openxmlformats.org/spreadsheetml/2006/main" count="807" uniqueCount="418">
  <si>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</si>
  <si>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</si>
  <si>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</si>
  <si>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</si>
  <si>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</si>
  <si>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</si>
  <si>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</si>
  <si>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</si>
  <si>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</si>
  <si>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</si>
  <si>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</si>
  <si>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</si>
  <si>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</si>
  <si>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</si>
  <si>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</si>
  <si>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</si>
  <si>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</si>
  <si>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</si>
  <si>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</si>
  <si>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</si>
  <si>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</si>
  <si>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</si>
  <si>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</si>
  <si>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</si>
  <si>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</si>
  <si>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</si>
  <si>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</si>
  <si>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</si>
  <si>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</si>
  <si>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</si>
  <si>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</si>
  <si>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</si>
  <si>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</si>
  <si>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</si>
  <si>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</si>
  <si>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</si>
  <si>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</si>
  <si>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</si>
  <si>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</si>
  <si>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</si>
  <si>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</si>
  <si>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</si>
  <si>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</si>
  <si>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</si>
  <si>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</si>
  <si>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</si>
  <si>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</si>
  <si>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</si>
  <si>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</si>
  <si>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</si>
  <si>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</si>
  <si>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</si>
  <si>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</si>
  <si>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</si>
  <si>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</si>
  <si>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</si>
  <si>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</si>
  <si>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</si>
  <si>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</si>
  <si>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</si>
  <si>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</si>
  <si>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</si>
  <si>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</si>
  <si>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</si>
  <si>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</si>
  <si>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</si>
  <si>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</si>
  <si>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</si>
  <si>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</si>
  <si>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</si>
  <si>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</si>
  <si>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</si>
  <si>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</si>
  <si>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</si>
  <si>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</si>
  <si>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</si>
  <si>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</si>
  <si>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</si>
  <si>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</si>
  <si>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</si>
  <si>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</si>
  <si>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</si>
  <si>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</si>
  <si>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</si>
  <si>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KOI</t>
  </si>
  <si>
    <t>OFI9000</t>
  </si>
  <si>
    <t>Dr. Stonawski Tamás</t>
  </si>
  <si>
    <t>OFD9000</t>
  </si>
  <si>
    <t>FTI</t>
  </si>
  <si>
    <t>OIN9000</t>
  </si>
  <si>
    <t>Dr. Iszály Ferenc Zalán</t>
  </si>
  <si>
    <t>MII</t>
  </si>
  <si>
    <t>OKE9000</t>
  </si>
  <si>
    <t>Kapitány Sándor</t>
  </si>
  <si>
    <t>OMA9000</t>
  </si>
  <si>
    <t>NYII</t>
  </si>
  <si>
    <t>OMT9000</t>
  </si>
  <si>
    <t>Molnár Gábor Marcell</t>
  </si>
  <si>
    <t>OTN9000</t>
  </si>
  <si>
    <t>TSI</t>
  </si>
  <si>
    <t>OVK9000</t>
  </si>
  <si>
    <t>Havasi Tamás</t>
  </si>
  <si>
    <t>VKI</t>
  </si>
  <si>
    <t>Az intézményi kínálat szerint szabadon választható tantárgy</t>
  </si>
  <si>
    <t>Optional course unit</t>
  </si>
  <si>
    <t>C</t>
  </si>
  <si>
    <t>OTK9200</t>
  </si>
  <si>
    <t>Seminars in Blocks</t>
  </si>
  <si>
    <t>Blokkszeminárium (pedagógia-pszichológia)</t>
  </si>
  <si>
    <t>Összefüggő egyéni iskolai gyakorlat, portfólió</t>
  </si>
  <si>
    <t>OBI9200</t>
  </si>
  <si>
    <t>Seminars in Blocks (Based on Methodology)</t>
  </si>
  <si>
    <t>OFI9200</t>
  </si>
  <si>
    <t>OIN9200</t>
  </si>
  <si>
    <t>OKE9200</t>
  </si>
  <si>
    <t>OMT9200</t>
  </si>
  <si>
    <t>OTN9200</t>
  </si>
  <si>
    <t>OVK9200</t>
  </si>
  <si>
    <t>Blokkszeminárium (módszertani követő szeminárium)</t>
  </si>
  <si>
    <t>Dr. habil Margitics Ferenc</t>
  </si>
  <si>
    <t>OFD9200</t>
  </si>
  <si>
    <t>OAN9000</t>
  </si>
  <si>
    <t>Somfalvi Zita</t>
  </si>
  <si>
    <t>OTR9000</t>
  </si>
  <si>
    <t>Dr. Buhály Attila</t>
  </si>
  <si>
    <t>TFI</t>
  </si>
  <si>
    <t>Dr. Halász Judit</t>
  </si>
  <si>
    <t>OTK5001</t>
  </si>
  <si>
    <t xml:space="preserve">Pályaismereti és pályaszocializációs gyakorlat 1. </t>
  </si>
  <si>
    <t xml:space="preserve"> Practice in Career Awareness and Career Socialisation 1.</t>
  </si>
  <si>
    <t xml:space="preserve"> Teaching Practice in Partner School 1. </t>
  </si>
  <si>
    <t>Partneriskolai gyakorlat 1.</t>
  </si>
  <si>
    <t>OTK5002</t>
  </si>
  <si>
    <t>Pályaismereti és pályaszocializációs gyakorlat 2.</t>
  </si>
  <si>
    <t xml:space="preserve"> Practice in Career Awareness and Career Socialisation 2.</t>
  </si>
  <si>
    <t xml:space="preserve"> Teaching Practice in Partner School 2. </t>
  </si>
  <si>
    <t>Partneriskolai gyakorlat 2.</t>
  </si>
  <si>
    <t>Pályaismereti és pályaszocializációs gyakorlat 3.</t>
  </si>
  <si>
    <t xml:space="preserve"> Practice in Career Awareness and Career Socialisation 3.</t>
  </si>
  <si>
    <t>OTK5001OTK5002</t>
  </si>
  <si>
    <t>Nem tanári mesterképzési szakkal vagy osztatlan szakkal párhuzamosan és mesterfokozatot követő tanári mesterszakon</t>
  </si>
  <si>
    <t>egy szakos tanári szakképzettség megszerzése</t>
  </si>
  <si>
    <t xml:space="preserve">Iskolai tanítási gyakorlat </t>
  </si>
  <si>
    <t>OAN6001</t>
  </si>
  <si>
    <t>OBI6001</t>
  </si>
  <si>
    <t>OFI6001</t>
  </si>
  <si>
    <t>OFD6001</t>
  </si>
  <si>
    <t>OIN6001</t>
  </si>
  <si>
    <t>OKE6001</t>
  </si>
  <si>
    <t>OMA6001</t>
  </si>
  <si>
    <t>OMT6001</t>
  </si>
  <si>
    <t>OTN6001</t>
  </si>
  <si>
    <t>OTR6001</t>
  </si>
  <si>
    <t>OVK6001</t>
  </si>
  <si>
    <t>OAN6002</t>
  </si>
  <si>
    <t>OBI6002</t>
  </si>
  <si>
    <t>OFI6002</t>
  </si>
  <si>
    <t>OFD6002</t>
  </si>
  <si>
    <t>OIN6002</t>
  </si>
  <si>
    <t>OKE6002</t>
  </si>
  <si>
    <t>OMA6002</t>
  </si>
  <si>
    <t>OMT6002</t>
  </si>
  <si>
    <t>OTN6002</t>
  </si>
  <si>
    <t>OTR6002</t>
  </si>
  <si>
    <t>OVK6002</t>
  </si>
  <si>
    <t>OAN9200</t>
  </si>
  <si>
    <t>OMA9200</t>
  </si>
  <si>
    <t>OTR9200</t>
  </si>
  <si>
    <t>Dr. Jánvári Miriam Ivett</t>
  </si>
  <si>
    <t>Dobróné Dr. Tóth Márta</t>
  </si>
  <si>
    <t>Bácskainé Dr. Pristyák Erika</t>
  </si>
  <si>
    <t>Urbinné Dr. Borbély Szilvia</t>
  </si>
  <si>
    <t>Dr. Tomori Tímea</t>
  </si>
  <si>
    <t>Tanári felkészítés</t>
  </si>
  <si>
    <t>OTK5005</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</si>
  <si>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</si>
  <si>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</si>
  <si>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</si>
  <si>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</si>
  <si>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</si>
  <si>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</si>
  <si>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</si>
  <si>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</si>
  <si>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</si>
  <si>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</si>
  <si>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</si>
  <si>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</si>
  <si>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</si>
  <si>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</si>
  <si>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</si>
  <si>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</si>
  <si>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</si>
  <si>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</si>
  <si>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</si>
  <si>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</si>
  <si>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</si>
  <si>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</si>
  <si>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</si>
  <si>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</si>
  <si>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</si>
  <si>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</si>
  <si>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</si>
  <si>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</si>
  <si>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</si>
  <si>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</si>
  <si>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</si>
  <si>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</si>
  <si>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</si>
  <si>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</si>
  <si>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</si>
  <si>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</si>
  <si>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</si>
  <si>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</si>
  <si>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</si>
  <si>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</si>
  <si>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</si>
  <si>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</si>
  <si>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</si>
  <si>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</si>
  <si>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</si>
  <si>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</si>
  <si>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</si>
  <si>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</si>
  <si>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</si>
  <si>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</si>
  <si>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</si>
  <si>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</si>
  <si>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</si>
  <si>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</si>
  <si>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</si>
  <si>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</si>
  <si>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</si>
  <si>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</si>
  <si>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</si>
  <si>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</si>
  <si>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</si>
  <si>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</si>
  <si>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</si>
  <si>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</si>
  <si>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</si>
  <si>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</si>
  <si>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</si>
  <si>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</si>
  <si>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</si>
  <si>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</si>
  <si>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</si>
  <si>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</si>
  <si>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</si>
  <si>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</si>
  <si>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</si>
  <si>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</si>
  <si>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</si>
  <si>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</si>
  <si>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</si>
  <si>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</si>
  <si>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</si>
  <si>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</si>
  <si>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</si>
  <si>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</si>
  <si>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</si>
  <si>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</si>
  <si>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</si>
  <si>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</si>
  <si>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</si>
  <si>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</si>
  <si>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</si>
  <si>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</si>
  <si>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</si>
  <si>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</si>
  <si>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</si>
  <si>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</si>
  <si>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</si>
  <si>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</si>
  <si>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</si>
  <si>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</si>
  <si>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</si>
  <si>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</si>
  <si>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</si>
  <si>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</si>
  <si>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</si>
  <si>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</si>
  <si>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</si>
  <si>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</si>
  <si>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</si>
  <si>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</si>
  <si>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</si>
  <si>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</si>
  <si>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</si>
  <si>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</si>
  <si>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</si>
  <si>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</si>
  <si>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</si>
  <si>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</si>
  <si>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</si>
  <si>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</si>
  <si>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</si>
  <si>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</si>
  <si>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</si>
  <si>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</si>
  <si>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</si>
  <si>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</si>
  <si>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</si>
  <si>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</si>
  <si>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</si>
  <si>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</si>
  <si>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</si>
  <si>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</si>
  <si>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</si>
  <si>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</si>
  <si>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</si>
  <si>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</si>
  <si>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</si>
  <si>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</si>
  <si>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</si>
  <si>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</si>
  <si>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</si>
  <si>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</si>
  <si>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</si>
  <si>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</si>
  <si>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</si>
  <si>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</si>
  <si>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</si>
  <si>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</si>
  <si>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</si>
  <si>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</si>
  <si>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</si>
  <si>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</si>
  <si>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</si>
  <si>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</si>
  <si>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</si>
  <si>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</si>
  <si>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</si>
  <si>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</si>
  <si>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</si>
  <si>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</si>
  <si>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</si>
  <si>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</si>
  <si>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</si>
  <si>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</si>
  <si>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</si>
  <si>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</si>
  <si>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</si>
  <si>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</si>
  <si>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</si>
  <si>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</si>
  <si>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</si>
  <si>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</si>
  <si>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</si>
  <si>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</si>
  <si>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</si>
  <si>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</si>
  <si>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</si>
  <si>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</si>
  <si>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</si>
  <si>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</si>
  <si>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</si>
  <si>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</si>
  <si>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</si>
  <si>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</si>
  <si>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</si>
  <si>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</si>
  <si>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</si>
  <si>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</si>
  <si>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</si>
  <si>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</si>
  <si>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</si>
  <si>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</si>
  <si>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</si>
  <si>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</si>
  <si>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</si>
  <si>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</si>
  <si>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</si>
  <si>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</si>
  <si>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</si>
  <si>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</si>
  <si>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</si>
  <si>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</si>
  <si>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</si>
  <si>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</si>
  <si>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</si>
  <si>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</si>
  <si>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</si>
  <si>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</si>
  <si>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</si>
  <si>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</si>
  <si>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</si>
  <si>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</si>
  <si>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</si>
  <si>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</si>
  <si>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</si>
  <si>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</si>
  <si>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</si>
  <si>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</si>
  <si>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</si>
  <si>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</si>
  <si>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</si>
  <si>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</si>
  <si>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</si>
  <si>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</si>
  <si>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</si>
  <si>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</si>
  <si>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</si>
  <si>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</si>
  <si>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</si>
  <si>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</si>
  <si>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</si>
  <si>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</si>
  <si>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</si>
  <si>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</si>
  <si>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Dr. Kiss Anita</t>
  </si>
  <si>
    <t>Karafa Sándor</t>
  </si>
  <si>
    <t>László Rita Emőke</t>
  </si>
  <si>
    <t>OTK9112</t>
  </si>
  <si>
    <t>Portfólió</t>
  </si>
  <si>
    <t>Összefüggő egyéni iskolai gyakorlat</t>
  </si>
  <si>
    <t>Portfolio</t>
  </si>
  <si>
    <t>Individual Practice at the Choosen School</t>
  </si>
  <si>
    <t>Gintner Tamásné dr. Hornyák Ágnes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</si>
</sst>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rgb="FFC0C0C0"/>
      </bottom>
      <diagonal/>
    </border>
    <border>
      <left/>
      <right style="thin">
        <color indexed="22"/>
      </right>
      <top style="thin">
        <color indexed="22"/>
      </top>
      <bottom style="thin">
        <color rgb="FFC0C0C0"/>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32">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18" fillId="7" borderId="13" xfId="0" applyFont="1" applyFill="1" applyBorder="1" applyAlignment="1">
      <alignment vertical="center" wrapText="1"/>
    </xf>
    <xf numFmtId="0" fontId="18" fillId="7" borderId="13" xfId="0" applyFont="1" applyFill="1" applyBorder="1" applyAlignment="1">
      <alignment horizontal="center" vertical="center" wrapText="1"/>
    </xf>
    <xf numFmtId="1" fontId="18" fillId="7" borderId="13" xfId="0" applyNumberFormat="1" applyFont="1" applyFill="1" applyBorder="1" applyAlignment="1">
      <alignment horizontal="center" vertical="center" wrapText="1"/>
    </xf>
    <xf numFmtId="0" fontId="18" fillId="7" borderId="13" xfId="0" applyFont="1" applyFill="1" applyBorder="1" applyAlignment="1">
      <alignment horizontal="center" vertical="center"/>
    </xf>
    <xf numFmtId="0" fontId="20" fillId="0" borderId="0" xfId="1" applyFont="1" applyBorder="1" applyAlignment="1">
      <alignment horizontal="left" vertical="top" wrapText="1"/>
    </xf>
    <xf numFmtId="0" fontId="20" fillId="8" borderId="0" xfId="1" applyFont="1" applyFill="1" applyBorder="1" applyAlignment="1">
      <alignment horizontal="left" vertical="top" wrapText="1"/>
    </xf>
    <xf numFmtId="0" fontId="21" fillId="0" borderId="0" xfId="1" applyFont="1" applyBorder="1" applyAlignment="1">
      <alignment horizontal="left" vertical="center" wrapText="1"/>
    </xf>
    <xf numFmtId="0" fontId="9" fillId="8" borderId="0" xfId="1" applyFont="1" applyFill="1" applyBorder="1" applyAlignment="1">
      <alignment vertical="top" wrapText="1"/>
    </xf>
    <xf numFmtId="1" fontId="19" fillId="7" borderId="13" xfId="0" applyNumberFormat="1" applyFont="1" applyFill="1" applyBorder="1" applyAlignment="1">
      <alignment horizontal="center" vertical="center" wrapText="1"/>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17"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17"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8" xfId="0" applyFont="1" applyFill="1" applyBorder="1" applyAlignment="1">
      <alignment horizontal="center" vertical="center"/>
    </xf>
    <xf numFmtId="0" fontId="9" fillId="0" borderId="19" xfId="0" applyFont="1" applyFill="1" applyBorder="1" applyAlignment="1">
      <alignment vertical="center" wrapText="1"/>
    </xf>
    <xf numFmtId="0" fontId="9" fillId="11" borderId="19" xfId="0" applyFont="1" applyFill="1" applyBorder="1" applyAlignment="1">
      <alignment vertical="center" wrapText="1"/>
    </xf>
    <xf numFmtId="0" fontId="9" fillId="0" borderId="19" xfId="0" applyFont="1" applyFill="1" applyBorder="1" applyAlignment="1">
      <alignment horizontal="left" vertical="center" wrapText="1"/>
    </xf>
    <xf numFmtId="0" fontId="9" fillId="11" borderId="19" xfId="0" applyFont="1" applyFill="1" applyBorder="1" applyAlignment="1">
      <alignment horizontal="center" vertical="center" wrapText="1"/>
    </xf>
    <xf numFmtId="0" fontId="18" fillId="0" borderId="20" xfId="0" applyFont="1" applyFill="1" applyBorder="1" applyAlignment="1">
      <alignment vertical="center" wrapText="1"/>
    </xf>
    <xf numFmtId="0" fontId="9" fillId="11" borderId="17" xfId="0" applyFont="1" applyFill="1" applyBorder="1" applyAlignment="1">
      <alignment vertical="center" wrapText="1"/>
    </xf>
    <xf numFmtId="0" fontId="9" fillId="11" borderId="21" xfId="0" applyFont="1" applyFill="1" applyBorder="1" applyAlignment="1">
      <alignment vertical="center" wrapText="1"/>
    </xf>
    <xf numFmtId="0" fontId="9" fillId="11" borderId="22" xfId="0" applyFont="1" applyFill="1" applyBorder="1" applyAlignment="1">
      <alignment vertical="center" wrapText="1"/>
    </xf>
    <xf numFmtId="0" fontId="9" fillId="0" borderId="19" xfId="0" applyFont="1" applyFill="1" applyBorder="1" applyAlignment="1">
      <alignment vertical="center"/>
    </xf>
    <xf numFmtId="0" fontId="18" fillId="0" borderId="19" xfId="0" applyFont="1" applyFill="1" applyBorder="1" applyAlignment="1">
      <alignment vertical="center" wrapText="1"/>
    </xf>
    <xf numFmtId="0" fontId="9" fillId="11" borderId="23" xfId="0" applyFont="1" applyFill="1" applyBorder="1" applyAlignment="1">
      <alignment vertical="center" wrapText="1"/>
    </xf>
    <xf numFmtId="0" fontId="9" fillId="0" borderId="0" xfId="0" applyFont="1" applyFill="1" applyBorder="1" applyAlignment="1">
      <alignment horizontal="justify" vertical="center"/>
    </xf>
    <xf numFmtId="0" fontId="9" fillId="0" borderId="17" xfId="0" applyFont="1" applyFill="1" applyBorder="1" applyAlignment="1">
      <alignment vertical="center" wrapText="1"/>
    </xf>
    <xf numFmtId="0" fontId="9" fillId="11"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vertical="center" wrapText="1"/>
    </xf>
    <xf numFmtId="0" fontId="9" fillId="11" borderId="19" xfId="0" applyFont="1" applyFill="1" applyBorder="1" applyAlignment="1">
      <alignment vertical="center"/>
    </xf>
    <xf numFmtId="0" fontId="9" fillId="12" borderId="17" xfId="0" applyFont="1" applyFill="1" applyBorder="1" applyAlignment="1">
      <alignment horizontal="left" vertical="center" wrapText="1"/>
    </xf>
    <xf numFmtId="0" fontId="9" fillId="11" borderId="17" xfId="0" applyFont="1" applyFill="1" applyBorder="1" applyAlignment="1">
      <alignment horizontal="left" vertical="center" wrapText="1"/>
    </xf>
    <xf numFmtId="0" fontId="9" fillId="12" borderId="25"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9" fillId="0" borderId="21" xfId="0" applyFont="1" applyFill="1" applyBorder="1" applyAlignment="1">
      <alignment vertical="center" wrapText="1"/>
    </xf>
    <xf numFmtId="0" fontId="9" fillId="11" borderId="26" xfId="0" applyFont="1" applyFill="1" applyBorder="1" applyAlignment="1">
      <alignment vertical="center" wrapText="1"/>
    </xf>
    <xf numFmtId="0" fontId="9" fillId="0" borderId="22" xfId="0" applyFont="1" applyFill="1" applyBorder="1" applyAlignment="1">
      <alignment vertical="center" wrapText="1"/>
    </xf>
    <xf numFmtId="0" fontId="9" fillId="11" borderId="0" xfId="0" applyFont="1" applyFill="1" applyBorder="1" applyAlignment="1">
      <alignment vertical="center" wrapText="1"/>
    </xf>
    <xf numFmtId="0" fontId="9" fillId="11" borderId="24" xfId="0" applyFont="1" applyFill="1" applyBorder="1" applyAlignment="1">
      <alignment vertical="center" wrapText="1"/>
    </xf>
    <xf numFmtId="0" fontId="18" fillId="11" borderId="19" xfId="0" applyFont="1" applyFill="1" applyBorder="1" applyAlignment="1">
      <alignment vertical="center" wrapText="1"/>
    </xf>
    <xf numFmtId="0" fontId="9" fillId="0" borderId="20" xfId="0" applyFont="1" applyFill="1" applyBorder="1" applyAlignment="1">
      <alignment vertical="center" wrapText="1"/>
    </xf>
    <xf numFmtId="0" fontId="9" fillId="11" borderId="19" xfId="0" applyFont="1" applyFill="1" applyBorder="1" applyAlignment="1">
      <alignment horizontal="left" vertical="center" wrapText="1"/>
    </xf>
    <xf numFmtId="0" fontId="18" fillId="11" borderId="27" xfId="0" applyFont="1" applyFill="1" applyBorder="1" applyAlignment="1">
      <alignment vertical="center" wrapText="1"/>
    </xf>
    <xf numFmtId="0" fontId="18" fillId="11" borderId="17" xfId="0" applyFont="1" applyFill="1" applyBorder="1" applyAlignment="1">
      <alignment vertical="center" wrapText="1"/>
    </xf>
    <xf numFmtId="0" fontId="18" fillId="11" borderId="24" xfId="0" applyFont="1" applyFill="1" applyBorder="1" applyAlignment="1">
      <alignment vertical="center" wrapText="1"/>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14" xfId="0" applyNumberFormat="1" applyFont="1" applyFill="1" applyBorder="1" applyAlignment="1">
      <alignment horizontal="center" vertical="center" wrapText="1"/>
    </xf>
    <xf numFmtId="1" fontId="14" fillId="5" borderId="15" xfId="0" applyNumberFormat="1" applyFont="1" applyFill="1" applyBorder="1" applyAlignment="1">
      <alignment horizontal="center" vertical="center" wrapText="1"/>
    </xf>
    <xf numFmtId="0" fontId="12" fillId="2" borderId="16" xfId="0" applyFont="1" applyFill="1" applyBorder="1" applyAlignment="1">
      <alignment horizontal="left" vertical="center"/>
    </xf>
    <xf numFmtId="0" fontId="12" fillId="2" borderId="10" xfId="0" applyFont="1" applyFill="1" applyBorder="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9" fillId="9" borderId="0" xfId="1" applyFont="1" applyFill="1" applyBorder="1" applyAlignment="1">
      <alignment horizontal="left" vertical="top" wrapText="1"/>
    </xf>
    <xf numFmtId="0" fontId="22" fillId="0" borderId="17"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tabSelected="1" topLeftCell="A28" zoomScaleNormal="100" workbookViewId="0">
      <selection activeCell="H64" sqref="H64"/>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5" x14ac:dyDescent="0.25">
      <c r="A1" s="1"/>
      <c r="B1" s="2"/>
      <c r="C1" s="39"/>
      <c r="D1" s="41" t="s">
        <v>0</v>
      </c>
      <c r="E1" s="125" t="s">
        <v>173</v>
      </c>
      <c r="F1" s="126"/>
      <c r="G1" s="42"/>
      <c r="H1" s="3"/>
      <c r="I1" s="3"/>
      <c r="J1" s="4" t="s">
        <v>1</v>
      </c>
      <c r="K1" s="43"/>
      <c r="L1" s="2" t="s">
        <v>119</v>
      </c>
      <c r="M1" s="2"/>
      <c r="N1" s="2"/>
    </row>
    <row r="2" spans="1:15" s="7" customFormat="1" ht="15" customHeight="1" x14ac:dyDescent="0.25">
      <c r="A2" s="6"/>
      <c r="B2" s="2"/>
      <c r="C2" s="127"/>
      <c r="D2" s="130" t="s">
        <v>140</v>
      </c>
      <c r="E2" s="130"/>
      <c r="F2" s="130"/>
      <c r="G2" s="130"/>
      <c r="H2" s="130"/>
      <c r="I2" s="70"/>
      <c r="J2" s="70"/>
      <c r="K2" s="70"/>
      <c r="L2" s="70"/>
      <c r="M2" s="70"/>
      <c r="N2" s="70"/>
      <c r="O2" s="70"/>
    </row>
    <row r="3" spans="1:15" x14ac:dyDescent="0.25">
      <c r="A3" s="1"/>
      <c r="B3" s="2"/>
      <c r="C3" s="127"/>
      <c r="D3" s="130" t="s">
        <v>141</v>
      </c>
      <c r="E3" s="130"/>
      <c r="F3" s="130"/>
      <c r="G3" s="130"/>
      <c r="H3" s="130"/>
      <c r="I3" s="67"/>
      <c r="J3" s="67"/>
      <c r="K3" s="67"/>
      <c r="L3" s="67"/>
      <c r="M3" s="67"/>
      <c r="N3" s="67"/>
      <c r="O3" s="67"/>
    </row>
    <row r="4" spans="1:15" x14ac:dyDescent="0.25">
      <c r="A4" s="1"/>
      <c r="B4" s="2"/>
      <c r="C4" s="127"/>
      <c r="D4" s="8" t="s">
        <v>2</v>
      </c>
      <c r="E4" s="8" t="s">
        <v>27</v>
      </c>
      <c r="F4" s="68"/>
      <c r="G4" s="68"/>
      <c r="H4" s="68"/>
      <c r="I4" s="67"/>
      <c r="J4" s="67"/>
      <c r="K4" s="67"/>
      <c r="L4" s="67"/>
      <c r="M4" s="67"/>
      <c r="N4" s="67"/>
      <c r="O4" s="67"/>
    </row>
    <row r="5" spans="1:15" x14ac:dyDescent="0.25">
      <c r="A5" s="1"/>
      <c r="B5" s="2"/>
      <c r="C5" s="127"/>
      <c r="D5" s="8" t="s">
        <v>3</v>
      </c>
      <c r="E5" s="9">
        <v>60</v>
      </c>
      <c r="F5" s="10"/>
      <c r="G5" s="2"/>
      <c r="H5" s="3"/>
      <c r="I5" s="11"/>
      <c r="J5" s="12"/>
      <c r="K5" s="11"/>
      <c r="L5" s="13"/>
      <c r="M5" s="14" t="s">
        <v>4</v>
      </c>
    </row>
    <row r="6" spans="1:15" x14ac:dyDescent="0.25">
      <c r="A6" s="1"/>
      <c r="B6" s="2"/>
      <c r="C6" s="15"/>
      <c r="D6" s="10" t="s">
        <v>5</v>
      </c>
      <c r="E6" s="10" t="s">
        <v>26</v>
      </c>
      <c r="F6" s="10"/>
      <c r="G6" s="2"/>
      <c r="H6" s="3"/>
      <c r="I6" s="16"/>
      <c r="J6" s="12"/>
      <c r="K6" s="11" t="s">
        <v>6</v>
      </c>
      <c r="L6" s="13"/>
      <c r="M6" s="14">
        <f>SUM(H54,H77)</f>
        <v>163</v>
      </c>
    </row>
    <row r="7" spans="1:15" x14ac:dyDescent="0.25">
      <c r="A7" s="1"/>
      <c r="B7" s="2"/>
      <c r="C7" s="15"/>
      <c r="D7" s="17"/>
      <c r="E7" s="17"/>
      <c r="F7" s="18"/>
      <c r="G7" s="2"/>
      <c r="H7" s="3"/>
      <c r="I7" s="3"/>
      <c r="J7" s="19"/>
      <c r="K7" s="5"/>
      <c r="L7" s="19"/>
      <c r="M7" s="69"/>
    </row>
    <row r="8" spans="1:15" ht="15" customHeight="1" x14ac:dyDescent="0.25">
      <c r="A8" s="20" t="s">
        <v>25</v>
      </c>
      <c r="B8" s="21"/>
      <c r="C8" s="22"/>
      <c r="D8" s="21"/>
      <c r="E8" s="21"/>
      <c r="F8" s="21"/>
      <c r="G8" s="17"/>
      <c r="H8" s="16"/>
      <c r="I8" s="23"/>
      <c r="J8" s="24"/>
      <c r="K8" s="17"/>
      <c r="L8" s="24"/>
      <c r="M8" s="17"/>
    </row>
    <row r="9" spans="1:15" ht="44.25" customHeight="1" x14ac:dyDescent="0.25">
      <c r="A9" s="128" t="s">
        <v>7</v>
      </c>
      <c r="B9" s="115" t="s">
        <v>8</v>
      </c>
      <c r="C9" s="115" t="s">
        <v>9</v>
      </c>
      <c r="D9" s="113" t="s">
        <v>10</v>
      </c>
      <c r="E9" s="113" t="s">
        <v>11</v>
      </c>
      <c r="F9" s="113" t="s">
        <v>12</v>
      </c>
      <c r="G9" s="115" t="s">
        <v>13</v>
      </c>
      <c r="H9" s="117" t="s">
        <v>14</v>
      </c>
      <c r="I9" s="118"/>
      <c r="J9" s="119" t="s">
        <v>15</v>
      </c>
      <c r="K9" s="115" t="s">
        <v>16</v>
      </c>
      <c r="L9" s="115" t="s">
        <v>17</v>
      </c>
      <c r="M9" s="121" t="s">
        <v>18</v>
      </c>
    </row>
    <row r="10" spans="1:15" ht="26.25" customHeight="1" x14ac:dyDescent="0.25">
      <c r="A10" s="129"/>
      <c r="B10" s="116"/>
      <c r="C10" s="116"/>
      <c r="D10" s="114"/>
      <c r="E10" s="114"/>
      <c r="F10" s="114"/>
      <c r="G10" s="116"/>
      <c r="H10" s="25" t="s">
        <v>19</v>
      </c>
      <c r="I10" s="26" t="s">
        <v>20</v>
      </c>
      <c r="J10" s="120"/>
      <c r="K10" s="116"/>
      <c r="L10" s="116"/>
      <c r="M10" s="122"/>
    </row>
    <row r="11" spans="1:15" x14ac:dyDescent="0.25">
      <c r="A11" s="54">
        <v>1</v>
      </c>
      <c r="B11" s="44" t="s">
        <v>28</v>
      </c>
      <c r="C11" s="44" t="s">
        <v>29</v>
      </c>
      <c r="D11" s="44" t="s">
        <v>30</v>
      </c>
      <c r="E11" s="44"/>
      <c r="F11" s="44" t="s">
        <v>31</v>
      </c>
      <c r="G11" s="45" t="s">
        <v>32</v>
      </c>
      <c r="H11" s="46">
        <v>5</v>
      </c>
      <c r="I11" s="46">
        <v>5</v>
      </c>
      <c r="J11" s="47">
        <v>2</v>
      </c>
      <c r="K11" s="48" t="s">
        <v>21</v>
      </c>
      <c r="L11" s="48" t="s">
        <v>22</v>
      </c>
      <c r="M11" s="44" t="s">
        <v>33</v>
      </c>
    </row>
    <row r="12" spans="1:15" x14ac:dyDescent="0.25">
      <c r="A12" s="54">
        <v>1</v>
      </c>
      <c r="B12" s="44" t="s">
        <v>34</v>
      </c>
      <c r="C12" s="44" t="s">
        <v>35</v>
      </c>
      <c r="D12" s="44" t="s">
        <v>36</v>
      </c>
      <c r="E12" s="44"/>
      <c r="F12" s="44" t="s">
        <v>37</v>
      </c>
      <c r="G12" s="45" t="s">
        <v>32</v>
      </c>
      <c r="H12" s="46">
        <v>0</v>
      </c>
      <c r="I12" s="46">
        <v>9</v>
      </c>
      <c r="J12" s="47">
        <v>2</v>
      </c>
      <c r="K12" s="48" t="s">
        <v>38</v>
      </c>
      <c r="L12" s="48" t="s">
        <v>22</v>
      </c>
      <c r="M12" s="44" t="s">
        <v>39</v>
      </c>
    </row>
    <row r="13" spans="1:15" ht="28.5" x14ac:dyDescent="0.25">
      <c r="A13" s="54">
        <v>1</v>
      </c>
      <c r="B13" s="44" t="s">
        <v>49</v>
      </c>
      <c r="C13" s="44" t="s">
        <v>50</v>
      </c>
      <c r="D13" s="55" t="s">
        <v>51</v>
      </c>
      <c r="E13" s="44"/>
      <c r="F13" s="44" t="s">
        <v>52</v>
      </c>
      <c r="G13" s="45" t="s">
        <v>32</v>
      </c>
      <c r="H13" s="46">
        <v>0</v>
      </c>
      <c r="I13" s="46">
        <v>9</v>
      </c>
      <c r="J13" s="47">
        <v>2</v>
      </c>
      <c r="K13" s="48" t="s">
        <v>21</v>
      </c>
      <c r="L13" s="48" t="s">
        <v>22</v>
      </c>
      <c r="M13" s="44" t="s">
        <v>53</v>
      </c>
    </row>
    <row r="14" spans="1:15" x14ac:dyDescent="0.25">
      <c r="A14" s="54">
        <v>1</v>
      </c>
      <c r="B14" s="44" t="s">
        <v>54</v>
      </c>
      <c r="C14" s="44" t="s">
        <v>55</v>
      </c>
      <c r="D14" s="44" t="s">
        <v>56</v>
      </c>
      <c r="E14" s="44"/>
      <c r="F14" s="44" t="s">
        <v>57</v>
      </c>
      <c r="G14" s="45" t="s">
        <v>32</v>
      </c>
      <c r="H14" s="46">
        <v>0</v>
      </c>
      <c r="I14" s="46">
        <v>9</v>
      </c>
      <c r="J14" s="47">
        <v>2</v>
      </c>
      <c r="K14" s="48" t="s">
        <v>21</v>
      </c>
      <c r="L14" s="48" t="s">
        <v>22</v>
      </c>
      <c r="M14" s="44" t="s">
        <v>58</v>
      </c>
    </row>
    <row r="15" spans="1:15" ht="30.75" x14ac:dyDescent="0.25">
      <c r="A15" s="54">
        <v>1</v>
      </c>
      <c r="B15" s="44" t="s">
        <v>63</v>
      </c>
      <c r="C15" s="55" t="s">
        <v>66</v>
      </c>
      <c r="D15" s="44" t="s">
        <v>64</v>
      </c>
      <c r="E15" s="44"/>
      <c r="F15" s="58" t="s">
        <v>168</v>
      </c>
      <c r="G15" s="45" t="s">
        <v>32</v>
      </c>
      <c r="H15" s="46">
        <v>0</v>
      </c>
      <c r="I15" s="46">
        <v>9</v>
      </c>
      <c r="J15" s="47">
        <v>2</v>
      </c>
      <c r="K15" s="48" t="s">
        <v>21</v>
      </c>
      <c r="L15" s="48" t="s">
        <v>22</v>
      </c>
      <c r="M15" s="44" t="s">
        <v>65</v>
      </c>
    </row>
    <row r="16" spans="1:15" ht="28.5" x14ac:dyDescent="0.25">
      <c r="A16" s="54">
        <v>1</v>
      </c>
      <c r="B16" s="44" t="s">
        <v>71</v>
      </c>
      <c r="C16" s="44" t="s">
        <v>72</v>
      </c>
      <c r="D16" s="57" t="s">
        <v>73</v>
      </c>
      <c r="E16" s="44"/>
      <c r="F16" s="44" t="s">
        <v>74</v>
      </c>
      <c r="G16" s="45" t="s">
        <v>32</v>
      </c>
      <c r="H16" s="46">
        <v>0</v>
      </c>
      <c r="I16" s="46">
        <v>9</v>
      </c>
      <c r="J16" s="47">
        <v>2</v>
      </c>
      <c r="K16" s="48" t="s">
        <v>21</v>
      </c>
      <c r="L16" s="48" t="s">
        <v>22</v>
      </c>
      <c r="M16" s="44"/>
    </row>
    <row r="17" spans="1:13" x14ac:dyDescent="0.25">
      <c r="A17" s="54">
        <v>1</v>
      </c>
      <c r="B17" s="58" t="s">
        <v>121</v>
      </c>
      <c r="C17" s="58" t="s">
        <v>142</v>
      </c>
      <c r="D17" s="58" t="s">
        <v>83</v>
      </c>
      <c r="E17" s="58"/>
      <c r="F17" s="58" t="s">
        <v>122</v>
      </c>
      <c r="G17" s="59" t="s">
        <v>95</v>
      </c>
      <c r="H17" s="60">
        <v>0</v>
      </c>
      <c r="I17" s="60">
        <v>9</v>
      </c>
      <c r="J17" s="61">
        <v>2</v>
      </c>
      <c r="K17" s="62" t="s">
        <v>21</v>
      </c>
      <c r="L17" s="62" t="s">
        <v>22</v>
      </c>
      <c r="M17" s="44"/>
    </row>
    <row r="18" spans="1:13" x14ac:dyDescent="0.25">
      <c r="A18" s="54">
        <v>1</v>
      </c>
      <c r="B18" s="58" t="s">
        <v>82</v>
      </c>
      <c r="C18" s="58" t="s">
        <v>142</v>
      </c>
      <c r="D18" s="58" t="s">
        <v>83</v>
      </c>
      <c r="E18" s="58"/>
      <c r="F18" s="58" t="s">
        <v>169</v>
      </c>
      <c r="G18" s="59" t="s">
        <v>84</v>
      </c>
      <c r="H18" s="60">
        <v>0</v>
      </c>
      <c r="I18" s="60">
        <v>9</v>
      </c>
      <c r="J18" s="61">
        <v>2</v>
      </c>
      <c r="K18" s="62" t="s">
        <v>21</v>
      </c>
      <c r="L18" s="62" t="s">
        <v>22</v>
      </c>
      <c r="M18" s="44"/>
    </row>
    <row r="19" spans="1:13" x14ac:dyDescent="0.25">
      <c r="A19" s="54">
        <v>1</v>
      </c>
      <c r="B19" s="58" t="s">
        <v>85</v>
      </c>
      <c r="C19" s="58" t="s">
        <v>142</v>
      </c>
      <c r="D19" s="58" t="s">
        <v>83</v>
      </c>
      <c r="E19" s="58"/>
      <c r="F19" s="58" t="s">
        <v>86</v>
      </c>
      <c r="G19" s="59" t="s">
        <v>38</v>
      </c>
      <c r="H19" s="60">
        <v>0</v>
      </c>
      <c r="I19" s="60">
        <v>9</v>
      </c>
      <c r="J19" s="61">
        <v>2</v>
      </c>
      <c r="K19" s="62" t="s">
        <v>21</v>
      </c>
      <c r="L19" s="62" t="s">
        <v>22</v>
      </c>
      <c r="M19" s="44"/>
    </row>
    <row r="20" spans="1:13" x14ac:dyDescent="0.25">
      <c r="A20" s="54">
        <v>1</v>
      </c>
      <c r="B20" s="58" t="s">
        <v>87</v>
      </c>
      <c r="C20" s="58" t="s">
        <v>142</v>
      </c>
      <c r="D20" s="58" t="s">
        <v>83</v>
      </c>
      <c r="E20" s="58"/>
      <c r="F20" s="58" t="s">
        <v>170</v>
      </c>
      <c r="G20" s="59" t="s">
        <v>88</v>
      </c>
      <c r="H20" s="60">
        <v>0</v>
      </c>
      <c r="I20" s="60">
        <v>9</v>
      </c>
      <c r="J20" s="61">
        <v>2</v>
      </c>
      <c r="K20" s="62" t="s">
        <v>21</v>
      </c>
      <c r="L20" s="62" t="s">
        <v>22</v>
      </c>
      <c r="M20" s="44"/>
    </row>
    <row r="21" spans="1:13" x14ac:dyDescent="0.25">
      <c r="A21" s="54">
        <v>1</v>
      </c>
      <c r="B21" s="58" t="s">
        <v>89</v>
      </c>
      <c r="C21" s="58" t="s">
        <v>142</v>
      </c>
      <c r="D21" s="58" t="s">
        <v>83</v>
      </c>
      <c r="E21" s="58"/>
      <c r="F21" s="58" t="s">
        <v>90</v>
      </c>
      <c r="G21" s="59" t="s">
        <v>91</v>
      </c>
      <c r="H21" s="60">
        <v>0</v>
      </c>
      <c r="I21" s="60">
        <v>9</v>
      </c>
      <c r="J21" s="61">
        <v>2</v>
      </c>
      <c r="K21" s="62" t="s">
        <v>21</v>
      </c>
      <c r="L21" s="62" t="s">
        <v>22</v>
      </c>
      <c r="M21" s="44"/>
    </row>
    <row r="22" spans="1:13" x14ac:dyDescent="0.25">
      <c r="A22" s="54">
        <v>1</v>
      </c>
      <c r="B22" s="58" t="s">
        <v>92</v>
      </c>
      <c r="C22" s="58" t="s">
        <v>142</v>
      </c>
      <c r="D22" s="58" t="s">
        <v>83</v>
      </c>
      <c r="E22" s="58"/>
      <c r="F22" s="58" t="s">
        <v>93</v>
      </c>
      <c r="G22" s="59" t="s">
        <v>84</v>
      </c>
      <c r="H22" s="60">
        <v>0</v>
      </c>
      <c r="I22" s="60">
        <v>9</v>
      </c>
      <c r="J22" s="61">
        <v>2</v>
      </c>
      <c r="K22" s="62" t="s">
        <v>21</v>
      </c>
      <c r="L22" s="62" t="s">
        <v>22</v>
      </c>
      <c r="M22" s="58"/>
    </row>
    <row r="23" spans="1:13" x14ac:dyDescent="0.25">
      <c r="A23" s="54">
        <v>1</v>
      </c>
      <c r="B23" s="58" t="s">
        <v>94</v>
      </c>
      <c r="C23" s="58" t="s">
        <v>142</v>
      </c>
      <c r="D23" s="58" t="s">
        <v>83</v>
      </c>
      <c r="E23" s="58"/>
      <c r="F23" s="58" t="s">
        <v>409</v>
      </c>
      <c r="G23" s="59" t="s">
        <v>95</v>
      </c>
      <c r="H23" s="60">
        <v>0</v>
      </c>
      <c r="I23" s="60">
        <v>9</v>
      </c>
      <c r="J23" s="61">
        <v>2</v>
      </c>
      <c r="K23" s="62" t="s">
        <v>21</v>
      </c>
      <c r="L23" s="62" t="s">
        <v>22</v>
      </c>
      <c r="M23" s="58"/>
    </row>
    <row r="24" spans="1:13" x14ac:dyDescent="0.25">
      <c r="A24" s="54">
        <v>1</v>
      </c>
      <c r="B24" s="58" t="s">
        <v>96</v>
      </c>
      <c r="C24" s="58" t="s">
        <v>142</v>
      </c>
      <c r="D24" s="58" t="s">
        <v>83</v>
      </c>
      <c r="E24" s="58"/>
      <c r="F24" s="58" t="s">
        <v>97</v>
      </c>
      <c r="G24" s="59" t="s">
        <v>38</v>
      </c>
      <c r="H24" s="60">
        <v>0</v>
      </c>
      <c r="I24" s="60">
        <v>9</v>
      </c>
      <c r="J24" s="61">
        <v>2</v>
      </c>
      <c r="K24" s="62" t="s">
        <v>21</v>
      </c>
      <c r="L24" s="62" t="s">
        <v>22</v>
      </c>
      <c r="M24" s="58"/>
    </row>
    <row r="25" spans="1:13" x14ac:dyDescent="0.25">
      <c r="A25" s="54">
        <v>1</v>
      </c>
      <c r="B25" s="58" t="s">
        <v>98</v>
      </c>
      <c r="C25" s="58" t="s">
        <v>142</v>
      </c>
      <c r="D25" s="58" t="s">
        <v>83</v>
      </c>
      <c r="E25" s="58"/>
      <c r="F25" s="58" t="s">
        <v>171</v>
      </c>
      <c r="G25" s="59" t="s">
        <v>99</v>
      </c>
      <c r="H25" s="60">
        <v>0</v>
      </c>
      <c r="I25" s="60">
        <v>9</v>
      </c>
      <c r="J25" s="61">
        <v>2</v>
      </c>
      <c r="K25" s="62" t="s">
        <v>21</v>
      </c>
      <c r="L25" s="62" t="s">
        <v>22</v>
      </c>
      <c r="M25" s="58"/>
    </row>
    <row r="26" spans="1:13" x14ac:dyDescent="0.25">
      <c r="A26" s="54">
        <v>1</v>
      </c>
      <c r="B26" s="58" t="s">
        <v>123</v>
      </c>
      <c r="C26" s="58" t="s">
        <v>142</v>
      </c>
      <c r="D26" s="58" t="s">
        <v>83</v>
      </c>
      <c r="E26" s="58"/>
      <c r="F26" s="58" t="s">
        <v>124</v>
      </c>
      <c r="G26" s="59" t="s">
        <v>125</v>
      </c>
      <c r="H26" s="60">
        <v>0</v>
      </c>
      <c r="I26" s="60">
        <v>9</v>
      </c>
      <c r="J26" s="61">
        <v>2</v>
      </c>
      <c r="K26" s="62" t="s">
        <v>21</v>
      </c>
      <c r="L26" s="62" t="s">
        <v>22</v>
      </c>
      <c r="M26" s="58"/>
    </row>
    <row r="27" spans="1:13" x14ac:dyDescent="0.25">
      <c r="A27" s="54">
        <v>1</v>
      </c>
      <c r="B27" s="58" t="s">
        <v>100</v>
      </c>
      <c r="C27" s="58" t="s">
        <v>142</v>
      </c>
      <c r="D27" s="58" t="s">
        <v>83</v>
      </c>
      <c r="E27" s="58"/>
      <c r="F27" s="58" t="s">
        <v>101</v>
      </c>
      <c r="G27" s="59" t="s">
        <v>102</v>
      </c>
      <c r="H27" s="60">
        <v>0</v>
      </c>
      <c r="I27" s="60">
        <v>9</v>
      </c>
      <c r="J27" s="61">
        <v>2</v>
      </c>
      <c r="K27" s="62" t="s">
        <v>21</v>
      </c>
      <c r="L27" s="62" t="s">
        <v>22</v>
      </c>
      <c r="M27" s="58"/>
    </row>
    <row r="28" spans="1:13" ht="28.5" x14ac:dyDescent="0.25">
      <c r="A28" s="54">
        <v>1</v>
      </c>
      <c r="B28" s="58"/>
      <c r="C28" s="58" t="s">
        <v>103</v>
      </c>
      <c r="D28" s="58" t="s">
        <v>104</v>
      </c>
      <c r="E28" s="58"/>
      <c r="F28" s="58"/>
      <c r="G28" s="59"/>
      <c r="H28" s="60">
        <v>0</v>
      </c>
      <c r="I28" s="60">
        <v>5</v>
      </c>
      <c r="J28" s="61">
        <v>2</v>
      </c>
      <c r="K28" s="62"/>
      <c r="L28" s="62" t="s">
        <v>105</v>
      </c>
      <c r="M28" s="58"/>
    </row>
    <row r="29" spans="1:13" ht="28.5" x14ac:dyDescent="0.25">
      <c r="A29" s="54">
        <v>1</v>
      </c>
      <c r="B29" s="44" t="s">
        <v>127</v>
      </c>
      <c r="C29" s="44" t="s">
        <v>128</v>
      </c>
      <c r="D29" s="44" t="s">
        <v>129</v>
      </c>
      <c r="E29" s="44"/>
      <c r="F29" s="44" t="s">
        <v>43</v>
      </c>
      <c r="G29" s="45" t="s">
        <v>32</v>
      </c>
      <c r="H29" s="46">
        <v>0</v>
      </c>
      <c r="I29" s="46">
        <v>9</v>
      </c>
      <c r="J29" s="47">
        <v>2</v>
      </c>
      <c r="K29" s="48" t="s">
        <v>38</v>
      </c>
      <c r="L29" s="48" t="s">
        <v>22</v>
      </c>
      <c r="M29" s="58"/>
    </row>
    <row r="30" spans="1:13" ht="28.5" x14ac:dyDescent="0.25">
      <c r="A30" s="54">
        <v>1</v>
      </c>
      <c r="B30" s="58" t="s">
        <v>132</v>
      </c>
      <c r="C30" s="58" t="s">
        <v>133</v>
      </c>
      <c r="D30" s="58" t="s">
        <v>134</v>
      </c>
      <c r="E30" s="58" t="s">
        <v>127</v>
      </c>
      <c r="F30" s="58" t="s">
        <v>37</v>
      </c>
      <c r="G30" s="59" t="s">
        <v>32</v>
      </c>
      <c r="H30" s="60">
        <v>0</v>
      </c>
      <c r="I30" s="60">
        <v>9</v>
      </c>
      <c r="J30" s="61">
        <v>2</v>
      </c>
      <c r="K30" s="62" t="s">
        <v>38</v>
      </c>
      <c r="L30" s="62" t="s">
        <v>22</v>
      </c>
      <c r="M30" s="58"/>
    </row>
    <row r="31" spans="1:13" x14ac:dyDescent="0.25">
      <c r="A31" s="54">
        <v>1</v>
      </c>
      <c r="B31" s="44" t="s">
        <v>143</v>
      </c>
      <c r="C31" s="55" t="s">
        <v>131</v>
      </c>
      <c r="D31" s="55" t="s">
        <v>130</v>
      </c>
      <c r="E31" s="44"/>
      <c r="F31" s="44" t="s">
        <v>122</v>
      </c>
      <c r="G31" s="45" t="s">
        <v>95</v>
      </c>
      <c r="H31" s="46">
        <v>0</v>
      </c>
      <c r="I31" s="46">
        <v>5</v>
      </c>
      <c r="J31" s="47">
        <v>1</v>
      </c>
      <c r="K31" s="48" t="s">
        <v>38</v>
      </c>
      <c r="L31" s="48" t="s">
        <v>22</v>
      </c>
      <c r="M31" s="58"/>
    </row>
    <row r="32" spans="1:13" x14ac:dyDescent="0.25">
      <c r="A32" s="54">
        <v>1</v>
      </c>
      <c r="B32" s="44" t="s">
        <v>144</v>
      </c>
      <c r="C32" s="55" t="s">
        <v>131</v>
      </c>
      <c r="D32" s="55" t="s">
        <v>130</v>
      </c>
      <c r="E32" s="44"/>
      <c r="F32" s="44" t="s">
        <v>169</v>
      </c>
      <c r="G32" s="45" t="s">
        <v>84</v>
      </c>
      <c r="H32" s="46">
        <v>0</v>
      </c>
      <c r="I32" s="46">
        <v>5</v>
      </c>
      <c r="J32" s="47">
        <v>1</v>
      </c>
      <c r="K32" s="48" t="s">
        <v>38</v>
      </c>
      <c r="L32" s="48" t="s">
        <v>22</v>
      </c>
      <c r="M32" s="58"/>
    </row>
    <row r="33" spans="1:13" x14ac:dyDescent="0.25">
      <c r="A33" s="54">
        <v>1</v>
      </c>
      <c r="B33" s="44" t="s">
        <v>145</v>
      </c>
      <c r="C33" s="55" t="s">
        <v>131</v>
      </c>
      <c r="D33" s="55" t="s">
        <v>130</v>
      </c>
      <c r="E33" s="44"/>
      <c r="F33" s="44" t="s">
        <v>86</v>
      </c>
      <c r="G33" s="45" t="s">
        <v>38</v>
      </c>
      <c r="H33" s="46">
        <v>0</v>
      </c>
      <c r="I33" s="46">
        <v>5</v>
      </c>
      <c r="J33" s="47">
        <v>1</v>
      </c>
      <c r="K33" s="48" t="s">
        <v>38</v>
      </c>
      <c r="L33" s="48" t="s">
        <v>22</v>
      </c>
      <c r="M33" s="58"/>
    </row>
    <row r="34" spans="1:13" x14ac:dyDescent="0.25">
      <c r="A34" s="54">
        <v>1</v>
      </c>
      <c r="B34" s="44" t="s">
        <v>146</v>
      </c>
      <c r="C34" s="55" t="s">
        <v>131</v>
      </c>
      <c r="D34" s="55" t="s">
        <v>130</v>
      </c>
      <c r="E34" s="44"/>
      <c r="F34" s="44" t="s">
        <v>170</v>
      </c>
      <c r="G34" s="45" t="s">
        <v>88</v>
      </c>
      <c r="H34" s="46">
        <v>0</v>
      </c>
      <c r="I34" s="46">
        <v>5</v>
      </c>
      <c r="J34" s="47">
        <v>1</v>
      </c>
      <c r="K34" s="48" t="s">
        <v>38</v>
      </c>
      <c r="L34" s="48" t="s">
        <v>22</v>
      </c>
      <c r="M34" s="58"/>
    </row>
    <row r="35" spans="1:13" x14ac:dyDescent="0.25">
      <c r="A35" s="54">
        <v>1</v>
      </c>
      <c r="B35" s="44" t="s">
        <v>147</v>
      </c>
      <c r="C35" s="55" t="s">
        <v>131</v>
      </c>
      <c r="D35" s="55" t="s">
        <v>130</v>
      </c>
      <c r="E35" s="44"/>
      <c r="F35" s="44" t="s">
        <v>90</v>
      </c>
      <c r="G35" s="45" t="s">
        <v>91</v>
      </c>
      <c r="H35" s="46">
        <v>0</v>
      </c>
      <c r="I35" s="46">
        <v>5</v>
      </c>
      <c r="J35" s="47">
        <v>1</v>
      </c>
      <c r="K35" s="48" t="s">
        <v>38</v>
      </c>
      <c r="L35" s="48" t="s">
        <v>22</v>
      </c>
      <c r="M35" s="58"/>
    </row>
    <row r="36" spans="1:13" x14ac:dyDescent="0.25">
      <c r="A36" s="54">
        <v>1</v>
      </c>
      <c r="B36" s="44" t="s">
        <v>148</v>
      </c>
      <c r="C36" s="55" t="s">
        <v>131</v>
      </c>
      <c r="D36" s="55" t="s">
        <v>130</v>
      </c>
      <c r="E36" s="44"/>
      <c r="F36" s="44" t="s">
        <v>93</v>
      </c>
      <c r="G36" s="45" t="s">
        <v>84</v>
      </c>
      <c r="H36" s="46">
        <v>0</v>
      </c>
      <c r="I36" s="46">
        <v>5</v>
      </c>
      <c r="J36" s="47">
        <v>1</v>
      </c>
      <c r="K36" s="48" t="s">
        <v>38</v>
      </c>
      <c r="L36" s="48" t="s">
        <v>22</v>
      </c>
      <c r="M36" s="58"/>
    </row>
    <row r="37" spans="1:13" x14ac:dyDescent="0.25">
      <c r="A37" s="54">
        <v>1</v>
      </c>
      <c r="B37" s="44" t="s">
        <v>149</v>
      </c>
      <c r="C37" s="55" t="s">
        <v>131</v>
      </c>
      <c r="D37" s="55" t="s">
        <v>130</v>
      </c>
      <c r="E37" s="44"/>
      <c r="F37" s="44" t="s">
        <v>410</v>
      </c>
      <c r="G37" s="45" t="s">
        <v>95</v>
      </c>
      <c r="H37" s="46">
        <v>0</v>
      </c>
      <c r="I37" s="46">
        <v>5</v>
      </c>
      <c r="J37" s="47">
        <v>1</v>
      </c>
      <c r="K37" s="48" t="s">
        <v>38</v>
      </c>
      <c r="L37" s="48" t="s">
        <v>22</v>
      </c>
      <c r="M37" s="58"/>
    </row>
    <row r="38" spans="1:13" x14ac:dyDescent="0.25">
      <c r="A38" s="54">
        <v>1</v>
      </c>
      <c r="B38" s="44" t="s">
        <v>150</v>
      </c>
      <c r="C38" s="55" t="s">
        <v>131</v>
      </c>
      <c r="D38" s="55" t="s">
        <v>130</v>
      </c>
      <c r="E38" s="44"/>
      <c r="F38" s="44" t="s">
        <v>97</v>
      </c>
      <c r="G38" s="45" t="s">
        <v>38</v>
      </c>
      <c r="H38" s="46">
        <v>0</v>
      </c>
      <c r="I38" s="46">
        <v>5</v>
      </c>
      <c r="J38" s="47">
        <v>1</v>
      </c>
      <c r="K38" s="48" t="s">
        <v>38</v>
      </c>
      <c r="L38" s="48" t="s">
        <v>22</v>
      </c>
      <c r="M38" s="58"/>
    </row>
    <row r="39" spans="1:13" x14ac:dyDescent="0.25">
      <c r="A39" s="54">
        <v>1</v>
      </c>
      <c r="B39" s="44" t="s">
        <v>151</v>
      </c>
      <c r="C39" s="55" t="s">
        <v>131</v>
      </c>
      <c r="D39" s="55" t="s">
        <v>130</v>
      </c>
      <c r="E39" s="44"/>
      <c r="F39" s="44" t="s">
        <v>171</v>
      </c>
      <c r="G39" s="45" t="s">
        <v>99</v>
      </c>
      <c r="H39" s="46">
        <v>0</v>
      </c>
      <c r="I39" s="46">
        <v>5</v>
      </c>
      <c r="J39" s="47">
        <v>1</v>
      </c>
      <c r="K39" s="48" t="s">
        <v>38</v>
      </c>
      <c r="L39" s="48" t="s">
        <v>22</v>
      </c>
      <c r="M39" s="58"/>
    </row>
    <row r="40" spans="1:13" x14ac:dyDescent="0.25">
      <c r="A40" s="54">
        <v>1</v>
      </c>
      <c r="B40" s="44" t="s">
        <v>152</v>
      </c>
      <c r="C40" s="55" t="s">
        <v>131</v>
      </c>
      <c r="D40" s="55" t="s">
        <v>130</v>
      </c>
      <c r="E40" s="44"/>
      <c r="F40" s="44" t="s">
        <v>124</v>
      </c>
      <c r="G40" s="45" t="s">
        <v>125</v>
      </c>
      <c r="H40" s="46">
        <v>0</v>
      </c>
      <c r="I40" s="46">
        <v>5</v>
      </c>
      <c r="J40" s="47">
        <v>1</v>
      </c>
      <c r="K40" s="48" t="s">
        <v>38</v>
      </c>
      <c r="L40" s="48" t="s">
        <v>22</v>
      </c>
      <c r="M40" s="58"/>
    </row>
    <row r="41" spans="1:13" x14ac:dyDescent="0.25">
      <c r="A41" s="54">
        <v>1</v>
      </c>
      <c r="B41" s="44" t="s">
        <v>153</v>
      </c>
      <c r="C41" s="55" t="s">
        <v>131</v>
      </c>
      <c r="D41" s="55" t="s">
        <v>130</v>
      </c>
      <c r="E41" s="44"/>
      <c r="F41" s="44" t="s">
        <v>101</v>
      </c>
      <c r="G41" s="45" t="s">
        <v>102</v>
      </c>
      <c r="H41" s="46">
        <v>0</v>
      </c>
      <c r="I41" s="46">
        <v>5</v>
      </c>
      <c r="J41" s="47">
        <v>1</v>
      </c>
      <c r="K41" s="48" t="s">
        <v>38</v>
      </c>
      <c r="L41" s="48" t="s">
        <v>22</v>
      </c>
      <c r="M41" s="58"/>
    </row>
    <row r="42" spans="1:13" x14ac:dyDescent="0.25">
      <c r="A42" s="54">
        <v>1</v>
      </c>
      <c r="B42" s="44" t="s">
        <v>154</v>
      </c>
      <c r="C42" s="55" t="s">
        <v>136</v>
      </c>
      <c r="D42" s="55" t="s">
        <v>135</v>
      </c>
      <c r="E42" s="44"/>
      <c r="F42" s="44" t="s">
        <v>122</v>
      </c>
      <c r="G42" s="45" t="s">
        <v>95</v>
      </c>
      <c r="H42" s="46">
        <v>0</v>
      </c>
      <c r="I42" s="46">
        <v>5</v>
      </c>
      <c r="J42" s="47">
        <v>1</v>
      </c>
      <c r="K42" s="48" t="s">
        <v>38</v>
      </c>
      <c r="L42" s="48" t="s">
        <v>22</v>
      </c>
      <c r="M42" s="58"/>
    </row>
    <row r="43" spans="1:13" x14ac:dyDescent="0.25">
      <c r="A43" s="54">
        <v>1</v>
      </c>
      <c r="B43" s="44" t="s">
        <v>155</v>
      </c>
      <c r="C43" s="55" t="s">
        <v>136</v>
      </c>
      <c r="D43" s="55" t="s">
        <v>135</v>
      </c>
      <c r="E43" s="44"/>
      <c r="F43" s="44" t="s">
        <v>169</v>
      </c>
      <c r="G43" s="45" t="s">
        <v>84</v>
      </c>
      <c r="H43" s="46">
        <v>0</v>
      </c>
      <c r="I43" s="46">
        <v>5</v>
      </c>
      <c r="J43" s="47">
        <v>1</v>
      </c>
      <c r="K43" s="48" t="s">
        <v>38</v>
      </c>
      <c r="L43" s="48" t="s">
        <v>22</v>
      </c>
      <c r="M43" s="58"/>
    </row>
    <row r="44" spans="1:13" x14ac:dyDescent="0.25">
      <c r="A44" s="54">
        <v>1</v>
      </c>
      <c r="B44" s="44" t="s">
        <v>156</v>
      </c>
      <c r="C44" s="55" t="s">
        <v>136</v>
      </c>
      <c r="D44" s="55" t="s">
        <v>135</v>
      </c>
      <c r="E44" s="44"/>
      <c r="F44" s="44" t="s">
        <v>86</v>
      </c>
      <c r="G44" s="45" t="s">
        <v>38</v>
      </c>
      <c r="H44" s="46">
        <v>0</v>
      </c>
      <c r="I44" s="46">
        <v>5</v>
      </c>
      <c r="J44" s="47">
        <v>1</v>
      </c>
      <c r="K44" s="48" t="s">
        <v>38</v>
      </c>
      <c r="L44" s="48" t="s">
        <v>22</v>
      </c>
      <c r="M44" s="58"/>
    </row>
    <row r="45" spans="1:13" x14ac:dyDescent="0.25">
      <c r="A45" s="54">
        <v>1</v>
      </c>
      <c r="B45" s="44" t="s">
        <v>157</v>
      </c>
      <c r="C45" s="55" t="s">
        <v>136</v>
      </c>
      <c r="D45" s="55" t="s">
        <v>135</v>
      </c>
      <c r="E45" s="44"/>
      <c r="F45" s="44" t="s">
        <v>170</v>
      </c>
      <c r="G45" s="45" t="s">
        <v>88</v>
      </c>
      <c r="H45" s="46">
        <v>0</v>
      </c>
      <c r="I45" s="46">
        <v>5</v>
      </c>
      <c r="J45" s="47">
        <v>1</v>
      </c>
      <c r="K45" s="48" t="s">
        <v>38</v>
      </c>
      <c r="L45" s="48" t="s">
        <v>22</v>
      </c>
      <c r="M45" s="58"/>
    </row>
    <row r="46" spans="1:13" x14ac:dyDescent="0.25">
      <c r="A46" s="54">
        <v>1</v>
      </c>
      <c r="B46" s="44" t="s">
        <v>158</v>
      </c>
      <c r="C46" s="55" t="s">
        <v>136</v>
      </c>
      <c r="D46" s="55" t="s">
        <v>135</v>
      </c>
      <c r="E46" s="44"/>
      <c r="F46" s="44" t="s">
        <v>90</v>
      </c>
      <c r="G46" s="45" t="s">
        <v>91</v>
      </c>
      <c r="H46" s="46">
        <v>0</v>
      </c>
      <c r="I46" s="46">
        <v>5</v>
      </c>
      <c r="J46" s="47">
        <v>1</v>
      </c>
      <c r="K46" s="48" t="s">
        <v>38</v>
      </c>
      <c r="L46" s="48" t="s">
        <v>22</v>
      </c>
      <c r="M46" s="58"/>
    </row>
    <row r="47" spans="1:13" x14ac:dyDescent="0.25">
      <c r="A47" s="54">
        <v>1</v>
      </c>
      <c r="B47" s="44" t="s">
        <v>159</v>
      </c>
      <c r="C47" s="55" t="s">
        <v>136</v>
      </c>
      <c r="D47" s="55" t="s">
        <v>135</v>
      </c>
      <c r="E47" s="44"/>
      <c r="F47" s="44" t="s">
        <v>93</v>
      </c>
      <c r="G47" s="45" t="s">
        <v>84</v>
      </c>
      <c r="H47" s="46">
        <v>0</v>
      </c>
      <c r="I47" s="46">
        <v>5</v>
      </c>
      <c r="J47" s="47">
        <v>1</v>
      </c>
      <c r="K47" s="48" t="s">
        <v>38</v>
      </c>
      <c r="L47" s="48" t="s">
        <v>22</v>
      </c>
      <c r="M47" s="58"/>
    </row>
    <row r="48" spans="1:13" x14ac:dyDescent="0.25">
      <c r="A48" s="54">
        <v>1</v>
      </c>
      <c r="B48" s="44" t="s">
        <v>160</v>
      </c>
      <c r="C48" s="55" t="s">
        <v>136</v>
      </c>
      <c r="D48" s="55" t="s">
        <v>135</v>
      </c>
      <c r="E48" s="44"/>
      <c r="F48" s="44" t="s">
        <v>172</v>
      </c>
      <c r="G48" s="45" t="s">
        <v>95</v>
      </c>
      <c r="H48" s="46">
        <v>0</v>
      </c>
      <c r="I48" s="46">
        <v>5</v>
      </c>
      <c r="J48" s="47">
        <v>1</v>
      </c>
      <c r="K48" s="48" t="s">
        <v>38</v>
      </c>
      <c r="L48" s="48" t="s">
        <v>22</v>
      </c>
      <c r="M48" s="58"/>
    </row>
    <row r="49" spans="1:13" x14ac:dyDescent="0.25">
      <c r="A49" s="54">
        <v>1</v>
      </c>
      <c r="B49" s="44" t="s">
        <v>161</v>
      </c>
      <c r="C49" s="55" t="s">
        <v>136</v>
      </c>
      <c r="D49" s="55" t="s">
        <v>135</v>
      </c>
      <c r="E49" s="44"/>
      <c r="F49" s="44" t="s">
        <v>97</v>
      </c>
      <c r="G49" s="45" t="s">
        <v>38</v>
      </c>
      <c r="H49" s="46">
        <v>0</v>
      </c>
      <c r="I49" s="46">
        <v>5</v>
      </c>
      <c r="J49" s="47">
        <v>1</v>
      </c>
      <c r="K49" s="48" t="s">
        <v>38</v>
      </c>
      <c r="L49" s="48" t="s">
        <v>22</v>
      </c>
      <c r="M49" s="58"/>
    </row>
    <row r="50" spans="1:13" x14ac:dyDescent="0.25">
      <c r="A50" s="54">
        <v>1</v>
      </c>
      <c r="B50" s="44" t="s">
        <v>162</v>
      </c>
      <c r="C50" s="55" t="s">
        <v>136</v>
      </c>
      <c r="D50" s="55" t="s">
        <v>135</v>
      </c>
      <c r="E50" s="44"/>
      <c r="F50" s="44" t="s">
        <v>171</v>
      </c>
      <c r="G50" s="45" t="s">
        <v>99</v>
      </c>
      <c r="H50" s="46">
        <v>0</v>
      </c>
      <c r="I50" s="46">
        <v>5</v>
      </c>
      <c r="J50" s="47">
        <v>1</v>
      </c>
      <c r="K50" s="48" t="s">
        <v>38</v>
      </c>
      <c r="L50" s="48" t="s">
        <v>22</v>
      </c>
      <c r="M50" s="58"/>
    </row>
    <row r="51" spans="1:13" x14ac:dyDescent="0.25">
      <c r="A51" s="54">
        <v>1</v>
      </c>
      <c r="B51" s="44" t="s">
        <v>163</v>
      </c>
      <c r="C51" s="55" t="s">
        <v>136</v>
      </c>
      <c r="D51" s="55" t="s">
        <v>135</v>
      </c>
      <c r="E51" s="44"/>
      <c r="F51" s="44" t="s">
        <v>124</v>
      </c>
      <c r="G51" s="45" t="s">
        <v>125</v>
      </c>
      <c r="H51" s="46">
        <v>0</v>
      </c>
      <c r="I51" s="46">
        <v>5</v>
      </c>
      <c r="J51" s="47">
        <v>1</v>
      </c>
      <c r="K51" s="48" t="s">
        <v>38</v>
      </c>
      <c r="L51" s="48" t="s">
        <v>22</v>
      </c>
      <c r="M51" s="58"/>
    </row>
    <row r="52" spans="1:13" x14ac:dyDescent="0.25">
      <c r="A52" s="54">
        <v>1</v>
      </c>
      <c r="B52" s="44" t="s">
        <v>164</v>
      </c>
      <c r="C52" s="55" t="s">
        <v>136</v>
      </c>
      <c r="D52" s="55" t="s">
        <v>135</v>
      </c>
      <c r="E52" s="44"/>
      <c r="F52" s="44" t="s">
        <v>101</v>
      </c>
      <c r="G52" s="45" t="s">
        <v>102</v>
      </c>
      <c r="H52" s="46">
        <v>0</v>
      </c>
      <c r="I52" s="46">
        <v>5</v>
      </c>
      <c r="J52" s="47">
        <v>1</v>
      </c>
      <c r="K52" s="48" t="s">
        <v>38</v>
      </c>
      <c r="L52" s="48" t="s">
        <v>22</v>
      </c>
      <c r="M52" s="58"/>
    </row>
    <row r="53" spans="1:13" x14ac:dyDescent="0.25">
      <c r="A53" s="31"/>
      <c r="B53" s="32"/>
      <c r="C53" s="32"/>
      <c r="D53" s="32"/>
      <c r="E53" s="32"/>
      <c r="F53" s="32"/>
      <c r="G53" s="32"/>
      <c r="H53" s="33">
        <f>SUM(H11:H52)</f>
        <v>5</v>
      </c>
      <c r="I53" s="33">
        <f>SUM(I11:I17,I28:I31,I42)</f>
        <v>92</v>
      </c>
      <c r="J53" s="33">
        <f>SUM(J11:J17,J28,J29,J30,J31,J42)</f>
        <v>22</v>
      </c>
      <c r="K53" s="34"/>
      <c r="L53" s="34"/>
      <c r="M53" s="32"/>
    </row>
    <row r="54" spans="1:13" ht="25.5" x14ac:dyDescent="0.25">
      <c r="A54" s="31"/>
      <c r="B54" s="32"/>
      <c r="C54" s="32"/>
      <c r="D54" s="32"/>
      <c r="E54" s="32"/>
      <c r="F54" s="32"/>
      <c r="G54" s="35" t="s">
        <v>24</v>
      </c>
      <c r="H54" s="123">
        <f>SUM(H53:I53)</f>
        <v>97</v>
      </c>
      <c r="I54" s="124"/>
      <c r="J54" s="36"/>
      <c r="K54" s="34"/>
      <c r="L54" s="34"/>
      <c r="M54" s="32"/>
    </row>
    <row r="55" spans="1:13" ht="28.5" x14ac:dyDescent="0.25">
      <c r="A55" s="40">
        <v>2</v>
      </c>
      <c r="B55" s="49" t="s">
        <v>40</v>
      </c>
      <c r="C55" s="49" t="s">
        <v>41</v>
      </c>
      <c r="D55" s="49" t="s">
        <v>42</v>
      </c>
      <c r="E55" s="49"/>
      <c r="F55" s="49" t="s">
        <v>43</v>
      </c>
      <c r="G55" s="50" t="s">
        <v>32</v>
      </c>
      <c r="H55" s="51">
        <v>5</v>
      </c>
      <c r="I55" s="51">
        <v>5</v>
      </c>
      <c r="J55" s="52">
        <v>2</v>
      </c>
      <c r="K55" s="53" t="s">
        <v>23</v>
      </c>
      <c r="L55" s="53" t="s">
        <v>22</v>
      </c>
      <c r="M55" s="49" t="s">
        <v>44</v>
      </c>
    </row>
    <row r="56" spans="1:13" ht="28.5" x14ac:dyDescent="0.25">
      <c r="A56" s="40">
        <v>2</v>
      </c>
      <c r="B56" s="49" t="s">
        <v>45</v>
      </c>
      <c r="C56" s="49" t="s">
        <v>46</v>
      </c>
      <c r="D56" s="49" t="s">
        <v>47</v>
      </c>
      <c r="E56" s="49"/>
      <c r="F56" s="49" t="s">
        <v>168</v>
      </c>
      <c r="G56" s="50" t="s">
        <v>32</v>
      </c>
      <c r="H56" s="51">
        <v>0</v>
      </c>
      <c r="I56" s="51">
        <v>9</v>
      </c>
      <c r="J56" s="52">
        <v>2</v>
      </c>
      <c r="K56" s="53" t="s">
        <v>21</v>
      </c>
      <c r="L56" s="53" t="s">
        <v>22</v>
      </c>
      <c r="M56" s="49" t="s">
        <v>48</v>
      </c>
    </row>
    <row r="57" spans="1:13" ht="28.5" x14ac:dyDescent="0.25">
      <c r="A57" s="40">
        <v>2</v>
      </c>
      <c r="B57" s="49" t="s">
        <v>59</v>
      </c>
      <c r="C57" s="49" t="s">
        <v>60</v>
      </c>
      <c r="D57" s="49" t="s">
        <v>61</v>
      </c>
      <c r="E57" s="49"/>
      <c r="F57" s="49" t="s">
        <v>57</v>
      </c>
      <c r="G57" s="50" t="s">
        <v>32</v>
      </c>
      <c r="H57" s="51">
        <v>0</v>
      </c>
      <c r="I57" s="51">
        <v>5</v>
      </c>
      <c r="J57" s="52">
        <v>2</v>
      </c>
      <c r="K57" s="53" t="s">
        <v>21</v>
      </c>
      <c r="L57" s="53" t="s">
        <v>22</v>
      </c>
      <c r="M57" s="49" t="s">
        <v>62</v>
      </c>
    </row>
    <row r="58" spans="1:13" x14ac:dyDescent="0.25">
      <c r="A58" s="40">
        <v>2</v>
      </c>
      <c r="B58" s="49" t="s">
        <v>67</v>
      </c>
      <c r="C58" s="49" t="s">
        <v>68</v>
      </c>
      <c r="D58" s="56" t="s">
        <v>69</v>
      </c>
      <c r="E58" s="49"/>
      <c r="F58" s="49" t="s">
        <v>52</v>
      </c>
      <c r="G58" s="50" t="s">
        <v>32</v>
      </c>
      <c r="H58" s="51">
        <v>0</v>
      </c>
      <c r="I58" s="51">
        <v>9</v>
      </c>
      <c r="J58" s="52">
        <v>2</v>
      </c>
      <c r="K58" s="53" t="s">
        <v>21</v>
      </c>
      <c r="L58" s="53" t="s">
        <v>22</v>
      </c>
      <c r="M58" s="49" t="s">
        <v>70</v>
      </c>
    </row>
    <row r="59" spans="1:13" x14ac:dyDescent="0.25">
      <c r="A59" s="40">
        <v>2</v>
      </c>
      <c r="B59" s="49" t="s">
        <v>78</v>
      </c>
      <c r="C59" s="49" t="s">
        <v>79</v>
      </c>
      <c r="D59" s="49" t="s">
        <v>80</v>
      </c>
      <c r="E59" s="49"/>
      <c r="F59" s="49" t="s">
        <v>74</v>
      </c>
      <c r="G59" s="50" t="s">
        <v>32</v>
      </c>
      <c r="H59" s="51">
        <v>0</v>
      </c>
      <c r="I59" s="51">
        <v>9</v>
      </c>
      <c r="J59" s="52">
        <v>2</v>
      </c>
      <c r="K59" s="53" t="s">
        <v>21</v>
      </c>
      <c r="L59" s="53" t="s">
        <v>22</v>
      </c>
      <c r="M59" s="49" t="s">
        <v>81</v>
      </c>
    </row>
    <row r="60" spans="1:13" ht="28.5" x14ac:dyDescent="0.25">
      <c r="A60" s="40">
        <v>2</v>
      </c>
      <c r="B60" s="49" t="s">
        <v>75</v>
      </c>
      <c r="C60" s="49" t="s">
        <v>76</v>
      </c>
      <c r="D60" s="49" t="s">
        <v>77</v>
      </c>
      <c r="E60" s="49"/>
      <c r="F60" s="49" t="s">
        <v>31</v>
      </c>
      <c r="G60" s="50" t="s">
        <v>32</v>
      </c>
      <c r="H60" s="51">
        <v>5</v>
      </c>
      <c r="I60" s="51">
        <v>0</v>
      </c>
      <c r="J60" s="52">
        <v>2</v>
      </c>
      <c r="K60" s="53" t="s">
        <v>23</v>
      </c>
      <c r="L60" s="53" t="s">
        <v>22</v>
      </c>
      <c r="M60" s="40"/>
    </row>
    <row r="61" spans="1:13" ht="28.5" x14ac:dyDescent="0.25">
      <c r="A61" s="40">
        <v>2</v>
      </c>
      <c r="B61" s="49" t="s">
        <v>174</v>
      </c>
      <c r="C61" s="49" t="s">
        <v>137</v>
      </c>
      <c r="D61" s="49" t="s">
        <v>138</v>
      </c>
      <c r="E61" s="49" t="s">
        <v>139</v>
      </c>
      <c r="F61" s="49" t="s">
        <v>52</v>
      </c>
      <c r="G61" s="50" t="s">
        <v>32</v>
      </c>
      <c r="H61" s="51">
        <v>0</v>
      </c>
      <c r="I61" s="51">
        <v>9</v>
      </c>
      <c r="J61" s="52">
        <v>2</v>
      </c>
      <c r="K61" s="53" t="s">
        <v>38</v>
      </c>
      <c r="L61" s="53" t="s">
        <v>22</v>
      </c>
      <c r="M61" s="40"/>
    </row>
    <row r="62" spans="1:13" x14ac:dyDescent="0.25">
      <c r="A62" s="40">
        <v>2</v>
      </c>
      <c r="B62" s="49" t="s">
        <v>106</v>
      </c>
      <c r="C62" s="49" t="s">
        <v>108</v>
      </c>
      <c r="D62" s="49" t="s">
        <v>107</v>
      </c>
      <c r="E62" s="49"/>
      <c r="F62" s="49" t="s">
        <v>31</v>
      </c>
      <c r="G62" s="50" t="s">
        <v>32</v>
      </c>
      <c r="H62" s="51">
        <v>0</v>
      </c>
      <c r="I62" s="51">
        <v>5</v>
      </c>
      <c r="J62" s="52">
        <v>2</v>
      </c>
      <c r="K62" s="53" t="s">
        <v>38</v>
      </c>
      <c r="L62" s="53" t="s">
        <v>22</v>
      </c>
      <c r="M62" s="40"/>
    </row>
    <row r="63" spans="1:13" x14ac:dyDescent="0.25">
      <c r="A63" s="40">
        <v>2</v>
      </c>
      <c r="B63" s="63" t="s">
        <v>175</v>
      </c>
      <c r="C63" s="63" t="s">
        <v>414</v>
      </c>
      <c r="D63" s="63" t="s">
        <v>416</v>
      </c>
      <c r="E63" s="63"/>
      <c r="F63" s="63" t="s">
        <v>52</v>
      </c>
      <c r="G63" s="64" t="s">
        <v>32</v>
      </c>
      <c r="H63" s="65"/>
      <c r="I63" s="65"/>
      <c r="J63" s="71">
        <v>8</v>
      </c>
      <c r="K63" s="66" t="s">
        <v>21</v>
      </c>
      <c r="L63" s="66" t="s">
        <v>22</v>
      </c>
      <c r="M63" s="40"/>
    </row>
    <row r="64" spans="1:13" x14ac:dyDescent="0.25">
      <c r="A64" s="40">
        <v>2</v>
      </c>
      <c r="B64" s="63" t="s">
        <v>412</v>
      </c>
      <c r="C64" s="63" t="s">
        <v>413</v>
      </c>
      <c r="D64" s="63" t="s">
        <v>415</v>
      </c>
      <c r="E64" s="63"/>
      <c r="F64" s="63" t="s">
        <v>417</v>
      </c>
      <c r="G64" s="64" t="s">
        <v>32</v>
      </c>
      <c r="H64" s="65"/>
      <c r="I64" s="65"/>
      <c r="J64" s="71">
        <v>2</v>
      </c>
      <c r="K64" s="66" t="s">
        <v>21</v>
      </c>
      <c r="L64" s="66" t="s">
        <v>22</v>
      </c>
      <c r="M64" s="40"/>
    </row>
    <row r="65" spans="1:13" ht="28.5" x14ac:dyDescent="0.25">
      <c r="A65" s="40">
        <v>2</v>
      </c>
      <c r="B65" s="49" t="s">
        <v>165</v>
      </c>
      <c r="C65" s="49" t="s">
        <v>118</v>
      </c>
      <c r="D65" s="49" t="s">
        <v>111</v>
      </c>
      <c r="E65" s="49"/>
      <c r="F65" s="49" t="s">
        <v>122</v>
      </c>
      <c r="G65" s="50" t="s">
        <v>95</v>
      </c>
      <c r="H65" s="51">
        <v>0</v>
      </c>
      <c r="I65" s="51">
        <v>5</v>
      </c>
      <c r="J65" s="52">
        <v>2</v>
      </c>
      <c r="K65" s="53" t="s">
        <v>38</v>
      </c>
      <c r="L65" s="53" t="s">
        <v>22</v>
      </c>
      <c r="M65" s="40"/>
    </row>
    <row r="66" spans="1:13" ht="28.5" x14ac:dyDescent="0.25">
      <c r="A66" s="40">
        <v>2</v>
      </c>
      <c r="B66" s="49" t="s">
        <v>110</v>
      </c>
      <c r="C66" s="49" t="s">
        <v>118</v>
      </c>
      <c r="D66" s="49" t="s">
        <v>111</v>
      </c>
      <c r="E66" s="49"/>
      <c r="F66" s="49" t="s">
        <v>126</v>
      </c>
      <c r="G66" s="50" t="s">
        <v>84</v>
      </c>
      <c r="H66" s="51">
        <v>0</v>
      </c>
      <c r="I66" s="51">
        <v>5</v>
      </c>
      <c r="J66" s="52">
        <v>2</v>
      </c>
      <c r="K66" s="53" t="s">
        <v>38</v>
      </c>
      <c r="L66" s="53" t="s">
        <v>22</v>
      </c>
      <c r="M66" s="40"/>
    </row>
    <row r="67" spans="1:13" ht="28.5" x14ac:dyDescent="0.25">
      <c r="A67" s="40">
        <v>2</v>
      </c>
      <c r="B67" s="49" t="s">
        <v>112</v>
      </c>
      <c r="C67" s="49" t="s">
        <v>118</v>
      </c>
      <c r="D67" s="49" t="s">
        <v>111</v>
      </c>
      <c r="E67" s="49"/>
      <c r="F67" s="49" t="s">
        <v>86</v>
      </c>
      <c r="G67" s="50" t="s">
        <v>38</v>
      </c>
      <c r="H67" s="51">
        <v>0</v>
      </c>
      <c r="I67" s="51">
        <v>5</v>
      </c>
      <c r="J67" s="52">
        <v>2</v>
      </c>
      <c r="K67" s="53" t="s">
        <v>38</v>
      </c>
      <c r="L67" s="53" t="s">
        <v>22</v>
      </c>
      <c r="M67" s="40"/>
    </row>
    <row r="68" spans="1:13" ht="28.5" x14ac:dyDescent="0.25">
      <c r="A68" s="40">
        <v>2</v>
      </c>
      <c r="B68" s="49" t="s">
        <v>120</v>
      </c>
      <c r="C68" s="49" t="s">
        <v>118</v>
      </c>
      <c r="D68" s="49" t="s">
        <v>111</v>
      </c>
      <c r="E68" s="49"/>
      <c r="F68" s="49" t="s">
        <v>170</v>
      </c>
      <c r="G68" s="50" t="s">
        <v>88</v>
      </c>
      <c r="H68" s="51">
        <v>0</v>
      </c>
      <c r="I68" s="51">
        <v>5</v>
      </c>
      <c r="J68" s="52">
        <v>2</v>
      </c>
      <c r="K68" s="53" t="s">
        <v>38</v>
      </c>
      <c r="L68" s="53" t="s">
        <v>22</v>
      </c>
      <c r="M68" s="40"/>
    </row>
    <row r="69" spans="1:13" ht="28.5" x14ac:dyDescent="0.25">
      <c r="A69" s="40">
        <v>2</v>
      </c>
      <c r="B69" s="49" t="s">
        <v>113</v>
      </c>
      <c r="C69" s="49" t="s">
        <v>118</v>
      </c>
      <c r="D69" s="49" t="s">
        <v>111</v>
      </c>
      <c r="E69" s="49"/>
      <c r="F69" s="49" t="s">
        <v>90</v>
      </c>
      <c r="G69" s="50" t="s">
        <v>91</v>
      </c>
      <c r="H69" s="51">
        <v>0</v>
      </c>
      <c r="I69" s="51">
        <v>5</v>
      </c>
      <c r="J69" s="52">
        <v>2</v>
      </c>
      <c r="K69" s="53" t="s">
        <v>38</v>
      </c>
      <c r="L69" s="53" t="s">
        <v>22</v>
      </c>
      <c r="M69" s="40"/>
    </row>
    <row r="70" spans="1:13" ht="28.5" x14ac:dyDescent="0.25">
      <c r="A70" s="40">
        <v>2</v>
      </c>
      <c r="B70" s="49" t="s">
        <v>114</v>
      </c>
      <c r="C70" s="49" t="s">
        <v>118</v>
      </c>
      <c r="D70" s="49" t="s">
        <v>111</v>
      </c>
      <c r="E70" s="49"/>
      <c r="F70" s="49" t="s">
        <v>126</v>
      </c>
      <c r="G70" s="50" t="s">
        <v>84</v>
      </c>
      <c r="H70" s="51">
        <v>0</v>
      </c>
      <c r="I70" s="51">
        <v>5</v>
      </c>
      <c r="J70" s="52">
        <v>2</v>
      </c>
      <c r="K70" s="53" t="s">
        <v>38</v>
      </c>
      <c r="L70" s="53" t="s">
        <v>22</v>
      </c>
      <c r="M70" s="40"/>
    </row>
    <row r="71" spans="1:13" ht="28.5" x14ac:dyDescent="0.25">
      <c r="A71" s="40">
        <v>2</v>
      </c>
      <c r="B71" s="49" t="s">
        <v>166</v>
      </c>
      <c r="C71" s="49" t="s">
        <v>118</v>
      </c>
      <c r="D71" s="49" t="s">
        <v>111</v>
      </c>
      <c r="E71" s="49"/>
      <c r="F71" s="49" t="s">
        <v>410</v>
      </c>
      <c r="G71" s="50" t="s">
        <v>95</v>
      </c>
      <c r="H71" s="51">
        <v>0</v>
      </c>
      <c r="I71" s="51">
        <v>5</v>
      </c>
      <c r="J71" s="52">
        <v>2</v>
      </c>
      <c r="K71" s="53" t="s">
        <v>38</v>
      </c>
      <c r="L71" s="53" t="s">
        <v>22</v>
      </c>
      <c r="M71" s="40"/>
    </row>
    <row r="72" spans="1:13" ht="28.5" x14ac:dyDescent="0.25">
      <c r="A72" s="40">
        <v>2</v>
      </c>
      <c r="B72" s="49" t="s">
        <v>115</v>
      </c>
      <c r="C72" s="49" t="s">
        <v>118</v>
      </c>
      <c r="D72" s="49" t="s">
        <v>111</v>
      </c>
      <c r="E72" s="49"/>
      <c r="F72" s="49" t="s">
        <v>97</v>
      </c>
      <c r="G72" s="50" t="s">
        <v>38</v>
      </c>
      <c r="H72" s="51">
        <v>0</v>
      </c>
      <c r="I72" s="51">
        <v>5</v>
      </c>
      <c r="J72" s="52">
        <v>2</v>
      </c>
      <c r="K72" s="53" t="s">
        <v>38</v>
      </c>
      <c r="L72" s="53" t="s">
        <v>22</v>
      </c>
      <c r="M72" s="40"/>
    </row>
    <row r="73" spans="1:13" ht="28.5" x14ac:dyDescent="0.25">
      <c r="A73" s="40">
        <v>2</v>
      </c>
      <c r="B73" s="49" t="s">
        <v>116</v>
      </c>
      <c r="C73" s="49" t="s">
        <v>118</v>
      </c>
      <c r="D73" s="49" t="s">
        <v>111</v>
      </c>
      <c r="E73" s="49"/>
      <c r="F73" s="49" t="s">
        <v>171</v>
      </c>
      <c r="G73" s="50" t="s">
        <v>99</v>
      </c>
      <c r="H73" s="51">
        <v>0</v>
      </c>
      <c r="I73" s="51">
        <v>5</v>
      </c>
      <c r="J73" s="52">
        <v>2</v>
      </c>
      <c r="K73" s="53" t="s">
        <v>38</v>
      </c>
      <c r="L73" s="53" t="s">
        <v>22</v>
      </c>
      <c r="M73" s="40"/>
    </row>
    <row r="74" spans="1:13" ht="28.5" x14ac:dyDescent="0.25">
      <c r="A74" s="40">
        <v>2</v>
      </c>
      <c r="B74" s="49" t="s">
        <v>167</v>
      </c>
      <c r="C74" s="49" t="s">
        <v>118</v>
      </c>
      <c r="D74" s="49" t="s">
        <v>111</v>
      </c>
      <c r="E74" s="49"/>
      <c r="F74" s="49" t="s">
        <v>124</v>
      </c>
      <c r="G74" s="50" t="s">
        <v>125</v>
      </c>
      <c r="H74" s="51">
        <v>0</v>
      </c>
      <c r="I74" s="51">
        <v>5</v>
      </c>
      <c r="J74" s="52">
        <v>2</v>
      </c>
      <c r="K74" s="53" t="s">
        <v>38</v>
      </c>
      <c r="L74" s="53" t="s">
        <v>22</v>
      </c>
      <c r="M74" s="40"/>
    </row>
    <row r="75" spans="1:13" ht="28.5" x14ac:dyDescent="0.25">
      <c r="A75" s="40">
        <v>2</v>
      </c>
      <c r="B75" s="49" t="s">
        <v>117</v>
      </c>
      <c r="C75" s="49" t="s">
        <v>118</v>
      </c>
      <c r="D75" s="49" t="s">
        <v>111</v>
      </c>
      <c r="E75" s="49"/>
      <c r="F75" s="49" t="s">
        <v>411</v>
      </c>
      <c r="G75" s="50" t="s">
        <v>102</v>
      </c>
      <c r="H75" s="51">
        <v>0</v>
      </c>
      <c r="I75" s="51">
        <v>5</v>
      </c>
      <c r="J75" s="52">
        <v>2</v>
      </c>
      <c r="K75" s="53" t="s">
        <v>38</v>
      </c>
      <c r="L75" s="53" t="s">
        <v>22</v>
      </c>
      <c r="M75" s="40"/>
    </row>
    <row r="76" spans="1:13" x14ac:dyDescent="0.25">
      <c r="A76" s="31"/>
      <c r="B76" s="32"/>
      <c r="C76" s="32"/>
      <c r="D76" s="32"/>
      <c r="E76" s="32"/>
      <c r="F76" s="32"/>
      <c r="G76" s="32"/>
      <c r="H76" s="37">
        <f>SUM(H55:H75)</f>
        <v>10</v>
      </c>
      <c r="I76" s="37">
        <f>SUM(I55:I65)</f>
        <v>56</v>
      </c>
      <c r="J76" s="37">
        <f>SUM(J55:J65)</f>
        <v>28</v>
      </c>
      <c r="K76" s="34"/>
      <c r="L76" s="34"/>
      <c r="M76" s="32"/>
    </row>
    <row r="77" spans="1:13" ht="25.5" x14ac:dyDescent="0.25">
      <c r="A77" s="31"/>
      <c r="B77" s="32"/>
      <c r="C77" s="32"/>
      <c r="D77" s="32"/>
      <c r="E77" s="32"/>
      <c r="F77" s="32"/>
      <c r="G77" s="35" t="s">
        <v>24</v>
      </c>
      <c r="H77" s="111">
        <f>SUM(H76:I76)</f>
        <v>66</v>
      </c>
      <c r="I77" s="112"/>
      <c r="J77" s="37"/>
      <c r="K77" s="34"/>
      <c r="L77" s="34"/>
      <c r="M77" s="32"/>
    </row>
    <row r="78" spans="1:13" x14ac:dyDescent="0.25">
      <c r="A78" s="27"/>
      <c r="B78" s="29"/>
      <c r="C78" s="29"/>
      <c r="D78" s="29"/>
      <c r="E78" s="29"/>
      <c r="F78" s="29"/>
      <c r="G78" s="28"/>
      <c r="H78" s="28"/>
      <c r="I78" s="28"/>
      <c r="J78" s="28"/>
      <c r="K78" s="28"/>
      <c r="L78" s="38"/>
      <c r="M78" s="30"/>
    </row>
    <row r="79" spans="1:13" ht="68.25" customHeight="1" x14ac:dyDescent="0.25">
      <c r="A79" s="27"/>
      <c r="B79" s="29"/>
      <c r="C79" s="29"/>
      <c r="D79" s="29"/>
      <c r="E79" s="29"/>
      <c r="F79" s="29"/>
      <c r="G79" s="28"/>
      <c r="H79" s="28"/>
      <c r="I79" s="28"/>
      <c r="J79" s="28"/>
      <c r="K79" s="28"/>
      <c r="L79" s="38"/>
      <c r="M79" s="30"/>
    </row>
    <row r="80" spans="1:13" x14ac:dyDescent="0.25">
      <c r="A80" s="27"/>
      <c r="B80" s="29"/>
      <c r="C80" s="29"/>
      <c r="D80" s="29"/>
      <c r="E80" s="29"/>
      <c r="F80" s="29"/>
      <c r="G80" s="28"/>
      <c r="H80" s="28"/>
      <c r="I80" s="28"/>
      <c r="J80" s="28"/>
      <c r="K80" s="28"/>
      <c r="L80" s="38"/>
      <c r="M80" s="30"/>
    </row>
    <row r="81" spans="1:13" x14ac:dyDescent="0.25">
      <c r="A81" s="27"/>
      <c r="B81" s="29"/>
      <c r="C81" s="29"/>
      <c r="D81" s="29"/>
      <c r="E81" s="29"/>
      <c r="F81" s="29"/>
      <c r="G81" s="28"/>
      <c r="H81" s="28"/>
      <c r="I81" s="28"/>
      <c r="J81" s="28"/>
      <c r="K81" s="28"/>
      <c r="L81" s="38"/>
      <c r="M81" s="30"/>
    </row>
    <row r="82" spans="1:13" x14ac:dyDescent="0.25">
      <c r="A82" s="27"/>
      <c r="B82" s="29"/>
      <c r="C82" s="29"/>
      <c r="D82" s="29"/>
      <c r="E82" s="29"/>
      <c r="F82" s="29"/>
      <c r="G82" s="28"/>
      <c r="H82" s="28"/>
      <c r="I82" s="28"/>
      <c r="J82" s="28"/>
      <c r="K82" s="28"/>
      <c r="L82" s="38"/>
      <c r="M82" s="30"/>
    </row>
  </sheetData>
  <mergeCells count="18">
    <mergeCell ref="E1:F1"/>
    <mergeCell ref="C2:C5"/>
    <mergeCell ref="A9:A10"/>
    <mergeCell ref="B9:B10"/>
    <mergeCell ref="C9:C10"/>
    <mergeCell ref="D9:D10"/>
    <mergeCell ref="D2:H2"/>
    <mergeCell ref="D3:H3"/>
    <mergeCell ref="J9:J10"/>
    <mergeCell ref="K9:K10"/>
    <mergeCell ref="L9:L10"/>
    <mergeCell ref="M9:M10"/>
    <mergeCell ref="H54:I54"/>
    <mergeCell ref="H77:I77"/>
    <mergeCell ref="E9:E10"/>
    <mergeCell ref="F9:F10"/>
    <mergeCell ref="G9:G10"/>
    <mergeCell ref="H9:I9"/>
  </mergeCells>
  <printOptions horizontalCentered="1" verticalCentered="1"/>
  <pageMargins left="0.70866141732283472" right="0.70866141732283472" top="0.74803149606299213" bottom="0.74803149606299213" header="0.31496062992125984" footer="0.31496062992125984"/>
  <pageSetup paperSize="9" scale="53" orientation="landscape" r:id="rId1"/>
  <rowBreaks count="1" manualBreakCount="1">
    <brk id="54" max="12"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B4" sqref="B4"/>
    </sheetView>
  </sheetViews>
  <sheetFormatPr defaultRowHeight="15" x14ac:dyDescent="0.25"/>
  <cols>
    <col min="1" max="1" width="27.7109375"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9.28515625" customWidth="1"/>
    <col min="9" max="9" width="18.85546875" customWidth="1"/>
    <col min="10" max="10" width="26.7109375" bestFit="1" customWidth="1"/>
    <col min="11" max="11" width="29.7109375" customWidth="1"/>
    <col min="12" max="12" width="26.7109375" customWidth="1"/>
  </cols>
  <sheetData>
    <row r="1" spans="1:12" ht="20.25" x14ac:dyDescent="0.25">
      <c r="A1" s="72" t="s">
        <v>176</v>
      </c>
      <c r="B1" s="72" t="s">
        <v>177</v>
      </c>
      <c r="C1" s="73"/>
      <c r="D1" s="74"/>
      <c r="E1" s="74"/>
      <c r="F1" s="73"/>
      <c r="G1" s="73"/>
      <c r="H1" s="73"/>
      <c r="I1" s="73"/>
      <c r="J1" s="73"/>
      <c r="K1" s="73"/>
      <c r="L1" s="75"/>
    </row>
    <row r="2" spans="1:12" ht="20.25" x14ac:dyDescent="0.25">
      <c r="A2" s="76">
        <v>1</v>
      </c>
      <c r="B2" s="131">
        <v>2</v>
      </c>
      <c r="C2" s="131"/>
      <c r="D2" s="131">
        <v>3</v>
      </c>
      <c r="E2" s="131"/>
      <c r="F2" s="131">
        <v>4</v>
      </c>
      <c r="G2" s="131"/>
      <c r="H2" s="131">
        <v>5</v>
      </c>
      <c r="I2" s="131"/>
      <c r="J2" s="131">
        <v>6</v>
      </c>
      <c r="K2" s="131"/>
      <c r="L2" s="76">
        <v>7</v>
      </c>
    </row>
    <row r="3" spans="1:12" ht="120" customHeight="1" x14ac:dyDescent="0.25">
      <c r="A3" s="77" t="s">
        <v>8</v>
      </c>
      <c r="B3" s="78" t="s">
        <v>178</v>
      </c>
      <c r="C3" s="78" t="s">
        <v>179</v>
      </c>
      <c r="D3" s="78" t="s">
        <v>180</v>
      </c>
      <c r="E3" s="78" t="s">
        <v>181</v>
      </c>
      <c r="F3" s="77" t="s">
        <v>182</v>
      </c>
      <c r="G3" s="77" t="s">
        <v>183</v>
      </c>
      <c r="H3" s="77" t="s">
        <v>184</v>
      </c>
      <c r="I3" s="77" t="s">
        <v>185</v>
      </c>
      <c r="J3" s="77" t="s">
        <v>186</v>
      </c>
      <c r="K3" s="77" t="s">
        <v>187</v>
      </c>
      <c r="L3" s="77" t="s">
        <v>188</v>
      </c>
    </row>
    <row r="4" spans="1:12" ht="409.5" x14ac:dyDescent="0.25">
      <c r="A4" s="79" t="s">
        <v>189</v>
      </c>
      <c r="B4" s="79" t="s">
        <v>29</v>
      </c>
      <c r="C4" s="80" t="s">
        <v>190</v>
      </c>
      <c r="D4" s="79" t="s">
        <v>191</v>
      </c>
      <c r="E4" s="80" t="s">
        <v>192</v>
      </c>
      <c r="F4" s="79" t="s">
        <v>193</v>
      </c>
      <c r="G4" s="80" t="s">
        <v>194</v>
      </c>
      <c r="H4" s="79" t="s">
        <v>195</v>
      </c>
      <c r="I4" s="80" t="str">
        <f>IF(ISBLANK(H4),"",VLOOKUP(H4,[1]Útmutató!$B$8:$C$11,2,FALSE))</f>
        <v>examination</v>
      </c>
      <c r="J4" s="81" t="s">
        <v>196</v>
      </c>
      <c r="K4" s="80" t="s">
        <v>197</v>
      </c>
      <c r="L4" s="79" t="s">
        <v>198</v>
      </c>
    </row>
    <row r="5" spans="1:12" ht="384.75" x14ac:dyDescent="0.25">
      <c r="A5" s="79" t="s">
        <v>199</v>
      </c>
      <c r="B5" s="79" t="s">
        <v>200</v>
      </c>
      <c r="C5" s="82" t="s">
        <v>201</v>
      </c>
      <c r="D5" s="79" t="s">
        <v>202</v>
      </c>
      <c r="E5" s="80" t="s">
        <v>203</v>
      </c>
      <c r="F5" s="79" t="s">
        <v>204</v>
      </c>
      <c r="G5" s="80" t="s">
        <v>205</v>
      </c>
      <c r="H5" s="79" t="s">
        <v>206</v>
      </c>
      <c r="I5" s="80" t="str">
        <f>IF(ISBLANK(H5),"",VLOOKUP(H5,[1]Útmutató!$B$8:$C$11,2,FALSE))</f>
        <v>signature with qualification</v>
      </c>
      <c r="J5" s="79" t="s">
        <v>207</v>
      </c>
      <c r="K5" s="80" t="s">
        <v>208</v>
      </c>
      <c r="L5" s="79" t="s">
        <v>209</v>
      </c>
    </row>
    <row r="6" spans="1:12" ht="270.75" x14ac:dyDescent="0.25">
      <c r="A6" s="79" t="s">
        <v>210</v>
      </c>
      <c r="B6" s="79" t="s">
        <v>211</v>
      </c>
      <c r="C6" s="80" t="s">
        <v>129</v>
      </c>
      <c r="D6" s="79" t="s">
        <v>212</v>
      </c>
      <c r="E6" s="80" t="s">
        <v>213</v>
      </c>
      <c r="F6" s="79" t="s">
        <v>214</v>
      </c>
      <c r="G6" s="80" t="s">
        <v>215</v>
      </c>
      <c r="H6" s="79" t="s">
        <v>206</v>
      </c>
      <c r="I6" s="80" t="str">
        <f>IF(ISBLANK(H6),"",VLOOKUP(H6,[1]Útmutató!$B$8:$C$11,2,FALSE))</f>
        <v>signature with qualification</v>
      </c>
      <c r="J6" s="79" t="s">
        <v>216</v>
      </c>
      <c r="K6" s="80" t="s">
        <v>217</v>
      </c>
      <c r="L6" s="79" t="s">
        <v>218</v>
      </c>
    </row>
    <row r="7" spans="1:12" ht="399" x14ac:dyDescent="0.25">
      <c r="A7" s="79" t="s">
        <v>219</v>
      </c>
      <c r="B7" s="79" t="s">
        <v>41</v>
      </c>
      <c r="C7" s="80" t="s">
        <v>220</v>
      </c>
      <c r="D7" s="79" t="s">
        <v>221</v>
      </c>
      <c r="E7" s="80" t="s">
        <v>222</v>
      </c>
      <c r="F7" s="79" t="s">
        <v>223</v>
      </c>
      <c r="G7" s="80" t="s">
        <v>224</v>
      </c>
      <c r="H7" s="79" t="s">
        <v>195</v>
      </c>
      <c r="I7" s="80" t="str">
        <f>IF(ISBLANK(H7),"",VLOOKUP(H7,[1]Útmutató!$B$8:$C$11,2,FALSE))</f>
        <v>examination</v>
      </c>
      <c r="J7" s="81" t="s">
        <v>225</v>
      </c>
      <c r="K7" s="80" t="s">
        <v>226</v>
      </c>
      <c r="L7" s="79" t="s">
        <v>227</v>
      </c>
    </row>
    <row r="8" spans="1:12" ht="256.5" x14ac:dyDescent="0.25">
      <c r="A8" s="79" t="s">
        <v>228</v>
      </c>
      <c r="B8" s="79" t="s">
        <v>46</v>
      </c>
      <c r="C8" s="80" t="s">
        <v>229</v>
      </c>
      <c r="D8" s="79" t="s">
        <v>230</v>
      </c>
      <c r="E8" s="80" t="s">
        <v>231</v>
      </c>
      <c r="F8" s="83" t="s">
        <v>232</v>
      </c>
      <c r="G8" s="84" t="s">
        <v>233</v>
      </c>
      <c r="H8" s="79" t="s">
        <v>234</v>
      </c>
      <c r="I8" s="80" t="str">
        <f>IF(ISBLANK(H8),"",VLOOKUP(H8,[1]Útmutató!$B$8:$C$11,2,FALSE))</f>
        <v>term grade</v>
      </c>
      <c r="J8" s="79" t="s">
        <v>235</v>
      </c>
      <c r="K8" s="80" t="s">
        <v>236</v>
      </c>
      <c r="L8" s="79" t="s">
        <v>237</v>
      </c>
    </row>
    <row r="9" spans="1:12" ht="313.5" x14ac:dyDescent="0.25">
      <c r="A9" s="79" t="s">
        <v>238</v>
      </c>
      <c r="B9" s="79" t="s">
        <v>133</v>
      </c>
      <c r="C9" s="80" t="s">
        <v>134</v>
      </c>
      <c r="D9" s="79" t="s">
        <v>239</v>
      </c>
      <c r="E9" s="80" t="s">
        <v>240</v>
      </c>
      <c r="F9" s="79" t="s">
        <v>241</v>
      </c>
      <c r="G9" s="80" t="s">
        <v>242</v>
      </c>
      <c r="H9" s="79" t="s">
        <v>206</v>
      </c>
      <c r="I9" s="80" t="str">
        <f>IF(ISBLANK(H9),"",VLOOKUP(H9,[1]Útmutató!$B$8:$C$11,2,FALSE))</f>
        <v>signature with qualification</v>
      </c>
      <c r="J9" s="79" t="s">
        <v>243</v>
      </c>
      <c r="K9" s="80" t="s">
        <v>244</v>
      </c>
      <c r="L9" s="79" t="s">
        <v>245</v>
      </c>
    </row>
    <row r="10" spans="1:12" ht="409.5" x14ac:dyDescent="0.25">
      <c r="A10" s="79" t="s">
        <v>246</v>
      </c>
      <c r="B10" s="79" t="s">
        <v>50</v>
      </c>
      <c r="C10" s="80" t="s">
        <v>51</v>
      </c>
      <c r="D10" s="79" t="s">
        <v>247</v>
      </c>
      <c r="E10" s="80" t="s">
        <v>248</v>
      </c>
      <c r="F10" s="83" t="s">
        <v>249</v>
      </c>
      <c r="G10" s="80" t="s">
        <v>250</v>
      </c>
      <c r="H10" s="79" t="s">
        <v>234</v>
      </c>
      <c r="I10" s="80" t="str">
        <f>IF(ISBLANK(H10),"",VLOOKUP(H10,[1]Útmutató!$B$8:$C$11,2,FALSE))</f>
        <v>term grade</v>
      </c>
      <c r="J10" s="79" t="s">
        <v>251</v>
      </c>
      <c r="K10" s="80" t="s">
        <v>252</v>
      </c>
      <c r="L10" s="79" t="s">
        <v>253</v>
      </c>
    </row>
    <row r="11" spans="1:12" ht="327.75" x14ac:dyDescent="0.25">
      <c r="A11" s="79" t="s">
        <v>254</v>
      </c>
      <c r="B11" s="79" t="s">
        <v>255</v>
      </c>
      <c r="C11" s="80" t="s">
        <v>256</v>
      </c>
      <c r="D11" s="79" t="s">
        <v>257</v>
      </c>
      <c r="E11" s="85" t="s">
        <v>258</v>
      </c>
      <c r="F11" s="83" t="s">
        <v>259</v>
      </c>
      <c r="G11" s="86" t="s">
        <v>260</v>
      </c>
      <c r="H11" s="79" t="s">
        <v>261</v>
      </c>
      <c r="I11" s="86" t="s">
        <v>262</v>
      </c>
      <c r="J11" s="87" t="s">
        <v>234</v>
      </c>
      <c r="K11" s="86" t="s">
        <v>263</v>
      </c>
      <c r="L11" s="81" t="s">
        <v>264</v>
      </c>
    </row>
    <row r="12" spans="1:12" ht="342" x14ac:dyDescent="0.25">
      <c r="A12" s="79" t="s">
        <v>265</v>
      </c>
      <c r="B12" s="79" t="s">
        <v>137</v>
      </c>
      <c r="C12" s="80" t="s">
        <v>138</v>
      </c>
      <c r="D12" s="79" t="s">
        <v>266</v>
      </c>
      <c r="E12" s="85" t="s">
        <v>267</v>
      </c>
      <c r="F12" s="88" t="s">
        <v>268</v>
      </c>
      <c r="G12" s="86" t="s">
        <v>269</v>
      </c>
      <c r="H12" s="79" t="s">
        <v>206</v>
      </c>
      <c r="I12" s="80" t="str">
        <f>IF(ISBLANK(H12),"",VLOOKUP(H12,[1]Útmutató!$B$8:$C$11,2,FALSE))</f>
        <v>signature with qualification</v>
      </c>
      <c r="J12" s="79" t="s">
        <v>270</v>
      </c>
      <c r="K12" s="80" t="s">
        <v>271</v>
      </c>
      <c r="L12" s="79" t="s">
        <v>272</v>
      </c>
    </row>
    <row r="13" spans="1:12" ht="285" x14ac:dyDescent="0.25">
      <c r="A13" s="79" t="s">
        <v>273</v>
      </c>
      <c r="B13" s="79" t="s">
        <v>274</v>
      </c>
      <c r="C13" s="89" t="s">
        <v>275</v>
      </c>
      <c r="D13" s="79" t="s">
        <v>276</v>
      </c>
      <c r="E13" s="85" t="s">
        <v>277</v>
      </c>
      <c r="F13" s="90" t="s">
        <v>278</v>
      </c>
      <c r="G13" s="86" t="s">
        <v>279</v>
      </c>
      <c r="H13" s="79" t="s">
        <v>206</v>
      </c>
      <c r="I13" s="80" t="str">
        <f>IF(ISBLANK(H13),"",VLOOKUP(H13,[1]Útmutató!$B$8:$C$11,2,FALSE))</f>
        <v>signature with qualification</v>
      </c>
      <c r="J13" s="79" t="s">
        <v>280</v>
      </c>
      <c r="K13" s="80" t="s">
        <v>281</v>
      </c>
      <c r="L13" s="79" t="s">
        <v>282</v>
      </c>
    </row>
    <row r="14" spans="1:12" ht="370.5" x14ac:dyDescent="0.25">
      <c r="A14" s="79" t="s">
        <v>283</v>
      </c>
      <c r="B14" s="79" t="s">
        <v>60</v>
      </c>
      <c r="C14" s="80" t="s">
        <v>284</v>
      </c>
      <c r="D14" s="81" t="s">
        <v>285</v>
      </c>
      <c r="E14" s="85" t="s">
        <v>286</v>
      </c>
      <c r="F14" s="91" t="s">
        <v>287</v>
      </c>
      <c r="G14" s="86" t="s">
        <v>288</v>
      </c>
      <c r="H14" s="79" t="s">
        <v>261</v>
      </c>
      <c r="I14" s="80" t="s">
        <v>262</v>
      </c>
      <c r="J14" s="87" t="s">
        <v>234</v>
      </c>
      <c r="K14" s="80" t="s">
        <v>263</v>
      </c>
      <c r="L14" s="79" t="s">
        <v>289</v>
      </c>
    </row>
    <row r="15" spans="1:12" ht="313.5" x14ac:dyDescent="0.25">
      <c r="A15" s="79" t="s">
        <v>290</v>
      </c>
      <c r="B15" s="79" t="s">
        <v>291</v>
      </c>
      <c r="C15" s="92" t="s">
        <v>292</v>
      </c>
      <c r="D15" s="93" t="s">
        <v>293</v>
      </c>
      <c r="E15" s="85" t="s">
        <v>294</v>
      </c>
      <c r="F15" s="94" t="s">
        <v>241</v>
      </c>
      <c r="G15" s="86" t="s">
        <v>295</v>
      </c>
      <c r="H15" s="79" t="s">
        <v>206</v>
      </c>
      <c r="I15" s="80" t="str">
        <f>IF(ISBLANK(H15),"",VLOOKUP(H15,[1]Útmutató!$B$8:$C$11,2,FALSE))</f>
        <v>signature with qualification</v>
      </c>
      <c r="J15" s="87" t="s">
        <v>243</v>
      </c>
      <c r="K15" s="95" t="s">
        <v>296</v>
      </c>
      <c r="L15" s="79" t="s">
        <v>245</v>
      </c>
    </row>
    <row r="16" spans="1:12" ht="313.5" x14ac:dyDescent="0.25">
      <c r="A16" s="79" t="s">
        <v>297</v>
      </c>
      <c r="B16" s="79" t="s">
        <v>298</v>
      </c>
      <c r="C16" s="89" t="s">
        <v>299</v>
      </c>
      <c r="D16" s="96" t="s">
        <v>300</v>
      </c>
      <c r="E16" s="97" t="s">
        <v>301</v>
      </c>
      <c r="F16" s="98" t="s">
        <v>302</v>
      </c>
      <c r="G16" s="99" t="s">
        <v>303</v>
      </c>
      <c r="H16" s="79" t="s">
        <v>206</v>
      </c>
      <c r="I16" s="80" t="str">
        <f>IF(ISBLANK(H16),"",VLOOKUP(H16,[1]Útmutató!$B$8:$C$11,2,FALSE))</f>
        <v>signature with qualification</v>
      </c>
      <c r="J16" s="79" t="s">
        <v>243</v>
      </c>
      <c r="K16" s="80" t="s">
        <v>304</v>
      </c>
      <c r="L16" s="96" t="s">
        <v>305</v>
      </c>
    </row>
    <row r="17" spans="1:12" ht="409.5" x14ac:dyDescent="0.25">
      <c r="A17" s="79" t="s">
        <v>306</v>
      </c>
      <c r="B17" s="100" t="s">
        <v>307</v>
      </c>
      <c r="C17" s="85" t="s">
        <v>308</v>
      </c>
      <c r="D17" s="88" t="s">
        <v>309</v>
      </c>
      <c r="E17" s="101" t="s">
        <v>310</v>
      </c>
      <c r="F17" s="88" t="s">
        <v>311</v>
      </c>
      <c r="G17" s="80" t="s">
        <v>312</v>
      </c>
      <c r="H17" s="102" t="s">
        <v>234</v>
      </c>
      <c r="I17" s="80" t="str">
        <f>IF(ISBLANK(H17),"",VLOOKUP(H17,[1]Útmutató!$B$8:$C$11,2,FALSE))</f>
        <v>term grade</v>
      </c>
      <c r="J17" s="79" t="s">
        <v>313</v>
      </c>
      <c r="K17" s="103" t="s">
        <v>314</v>
      </c>
      <c r="L17" s="79" t="s">
        <v>315</v>
      </c>
    </row>
    <row r="18" spans="1:12" ht="285" x14ac:dyDescent="0.25">
      <c r="A18" s="79" t="s">
        <v>316</v>
      </c>
      <c r="B18" s="79" t="s">
        <v>68</v>
      </c>
      <c r="C18" s="104" t="s">
        <v>69</v>
      </c>
      <c r="D18" s="94" t="s">
        <v>317</v>
      </c>
      <c r="E18" s="80" t="s">
        <v>318</v>
      </c>
      <c r="F18" s="94" t="s">
        <v>319</v>
      </c>
      <c r="G18" s="104" t="s">
        <v>320</v>
      </c>
      <c r="H18" s="79" t="s">
        <v>234</v>
      </c>
      <c r="I18" s="80" t="str">
        <f>IF(ISBLANK(H18),"",VLOOKUP(H18,[1]Útmutató!$B$8:$C$11,2,FALSE))</f>
        <v>term grade</v>
      </c>
      <c r="J18" s="79" t="s">
        <v>321</v>
      </c>
      <c r="K18" s="80" t="s">
        <v>322</v>
      </c>
      <c r="L18" s="79" t="s">
        <v>323</v>
      </c>
    </row>
    <row r="19" spans="1:12" ht="409.5" x14ac:dyDescent="0.25">
      <c r="A19" s="79" t="s">
        <v>324</v>
      </c>
      <c r="B19" s="79" t="s">
        <v>72</v>
      </c>
      <c r="C19" s="80" t="s">
        <v>325</v>
      </c>
      <c r="D19" s="79" t="s">
        <v>326</v>
      </c>
      <c r="E19" s="80" t="s">
        <v>327</v>
      </c>
      <c r="F19" s="79" t="s">
        <v>328</v>
      </c>
      <c r="G19" s="105" t="s">
        <v>329</v>
      </c>
      <c r="H19" s="79" t="s">
        <v>234</v>
      </c>
      <c r="I19" s="80" t="str">
        <f>IF(ISBLANK(H19),"",VLOOKUP(H19,[1]Útmutató!$B$8:$C$11,2,FALSE))</f>
        <v>term grade</v>
      </c>
      <c r="J19" s="79" t="s">
        <v>330</v>
      </c>
      <c r="K19" s="80" t="s">
        <v>331</v>
      </c>
      <c r="L19" s="81" t="s">
        <v>332</v>
      </c>
    </row>
    <row r="20" spans="1:12" ht="409.5" x14ac:dyDescent="0.25">
      <c r="A20" s="79" t="s">
        <v>333</v>
      </c>
      <c r="B20" s="79" t="s">
        <v>79</v>
      </c>
      <c r="C20" s="80" t="s">
        <v>80</v>
      </c>
      <c r="D20" s="79" t="s">
        <v>334</v>
      </c>
      <c r="E20" s="80" t="s">
        <v>335</v>
      </c>
      <c r="F20" s="79" t="s">
        <v>336</v>
      </c>
      <c r="G20" s="80" t="s">
        <v>337</v>
      </c>
      <c r="H20" s="79" t="s">
        <v>338</v>
      </c>
      <c r="I20" s="80" t="str">
        <f>IF(ISBLANK(H20),"",VLOOKUP(H20,[1]Útmutató!$B$8:$C$11,2,FALSE))</f>
        <v>term grade</v>
      </c>
      <c r="J20" s="79" t="s">
        <v>339</v>
      </c>
      <c r="K20" s="80" t="s">
        <v>340</v>
      </c>
      <c r="L20" s="79" t="s">
        <v>341</v>
      </c>
    </row>
    <row r="21" spans="1:12" ht="399" x14ac:dyDescent="0.25">
      <c r="A21" s="79" t="s">
        <v>342</v>
      </c>
      <c r="B21" s="79" t="s">
        <v>343</v>
      </c>
      <c r="C21" s="80" t="s">
        <v>77</v>
      </c>
      <c r="D21" s="79" t="s">
        <v>344</v>
      </c>
      <c r="E21" s="80" t="s">
        <v>345</v>
      </c>
      <c r="F21" s="79" t="s">
        <v>346</v>
      </c>
      <c r="G21" s="105" t="s">
        <v>347</v>
      </c>
      <c r="H21" s="79" t="s">
        <v>195</v>
      </c>
      <c r="I21" s="80" t="str">
        <f>IF(ISBLANK(H21),"",VLOOKUP(H21,[1]Útmutató!$B$8:$C$11,2,FALSE))</f>
        <v>examination</v>
      </c>
      <c r="J21" s="81" t="s">
        <v>196</v>
      </c>
      <c r="K21" s="80" t="s">
        <v>197</v>
      </c>
      <c r="L21" s="79" t="s">
        <v>348</v>
      </c>
    </row>
    <row r="22" spans="1:12" ht="242.25" x14ac:dyDescent="0.25">
      <c r="A22" s="79" t="s">
        <v>349</v>
      </c>
      <c r="B22" s="79" t="s">
        <v>108</v>
      </c>
      <c r="C22" s="80" t="s">
        <v>350</v>
      </c>
      <c r="D22" s="79" t="s">
        <v>351</v>
      </c>
      <c r="E22" s="80" t="s">
        <v>352</v>
      </c>
      <c r="F22" s="79" t="s">
        <v>353</v>
      </c>
      <c r="G22" s="105" t="s">
        <v>354</v>
      </c>
      <c r="H22" s="79" t="s">
        <v>206</v>
      </c>
      <c r="I22" s="80" t="str">
        <f>IF(ISBLANK(H22),"",VLOOKUP(H22,[1]Útmutató!$B$8:$C$11,2,FALSE))</f>
        <v>signature with qualification</v>
      </c>
      <c r="J22" s="79" t="s">
        <v>355</v>
      </c>
      <c r="K22" s="80" t="s">
        <v>356</v>
      </c>
      <c r="L22" s="79" t="s">
        <v>357</v>
      </c>
    </row>
    <row r="23" spans="1:12" ht="256.5" x14ac:dyDescent="0.25">
      <c r="A23" s="79" t="s">
        <v>358</v>
      </c>
      <c r="B23" s="79" t="s">
        <v>109</v>
      </c>
      <c r="C23" s="80" t="s">
        <v>359</v>
      </c>
      <c r="D23" s="79" t="s">
        <v>360</v>
      </c>
      <c r="E23" s="80" t="s">
        <v>361</v>
      </c>
      <c r="F23" s="106" t="s">
        <v>362</v>
      </c>
      <c r="G23" s="105" t="s">
        <v>363</v>
      </c>
      <c r="H23" s="79" t="s">
        <v>364</v>
      </c>
      <c r="I23" s="80" t="s">
        <v>365</v>
      </c>
      <c r="J23" s="79" t="s">
        <v>366</v>
      </c>
      <c r="K23" s="107" t="s">
        <v>367</v>
      </c>
      <c r="L23" s="79" t="s">
        <v>368</v>
      </c>
    </row>
    <row r="24" spans="1:12" ht="256.5" x14ac:dyDescent="0.25">
      <c r="A24" s="79" t="s">
        <v>369</v>
      </c>
      <c r="B24" s="79" t="s">
        <v>370</v>
      </c>
      <c r="C24" s="80" t="s">
        <v>47</v>
      </c>
      <c r="D24" s="79" t="s">
        <v>371</v>
      </c>
      <c r="E24" s="89" t="s">
        <v>372</v>
      </c>
      <c r="F24" s="83" t="s">
        <v>373</v>
      </c>
      <c r="G24" s="108" t="s">
        <v>374</v>
      </c>
      <c r="H24" s="79" t="s">
        <v>234</v>
      </c>
      <c r="I24" s="80" t="str">
        <f>IF(ISBLANK(H24),"",VLOOKUP(H24,[1]Útmutató!$B$8:$C$11,2,FALSE))</f>
        <v>term grade</v>
      </c>
      <c r="J24" s="79" t="s">
        <v>235</v>
      </c>
      <c r="K24" s="80" t="s">
        <v>236</v>
      </c>
      <c r="L24" s="79" t="s">
        <v>237</v>
      </c>
    </row>
    <row r="25" spans="1:12" ht="409.5" x14ac:dyDescent="0.25">
      <c r="A25" s="79" t="s">
        <v>375</v>
      </c>
      <c r="B25" s="79" t="s">
        <v>376</v>
      </c>
      <c r="C25" s="85" t="s">
        <v>377</v>
      </c>
      <c r="D25" s="88" t="s">
        <v>309</v>
      </c>
      <c r="E25" s="101" t="s">
        <v>310</v>
      </c>
      <c r="F25" s="91" t="s">
        <v>311</v>
      </c>
      <c r="G25" s="109" t="s">
        <v>312</v>
      </c>
      <c r="H25" s="102" t="s">
        <v>234</v>
      </c>
      <c r="I25" s="80" t="str">
        <f>IF(ISBLANK(H25),"",VLOOKUP(H25,[1]Útmutató!$B$8:$C$11,2,FALSE))</f>
        <v>term grade</v>
      </c>
      <c r="J25" s="79" t="s">
        <v>313</v>
      </c>
      <c r="K25" s="103" t="s">
        <v>314</v>
      </c>
      <c r="L25" s="79" t="s">
        <v>315</v>
      </c>
    </row>
    <row r="26" spans="1:12" ht="399" x14ac:dyDescent="0.25">
      <c r="A26" s="79" t="s">
        <v>378</v>
      </c>
      <c r="B26" s="79" t="s">
        <v>379</v>
      </c>
      <c r="C26" s="80" t="s">
        <v>77</v>
      </c>
      <c r="D26" s="79" t="s">
        <v>380</v>
      </c>
      <c r="E26" s="104" t="s">
        <v>345</v>
      </c>
      <c r="F26" s="94" t="s">
        <v>381</v>
      </c>
      <c r="G26" s="110" t="s">
        <v>347</v>
      </c>
      <c r="H26" s="79" t="s">
        <v>195</v>
      </c>
      <c r="I26" s="80" t="str">
        <f>IF(ISBLANK(H26),"",VLOOKUP(H26,[1]Útmutató!$B$8:$C$11,2,FALSE))</f>
        <v>examination</v>
      </c>
      <c r="J26" s="81" t="s">
        <v>382</v>
      </c>
      <c r="K26" s="80" t="s">
        <v>197</v>
      </c>
      <c r="L26" s="79" t="s">
        <v>383</v>
      </c>
    </row>
    <row r="27" spans="1:12" ht="228" x14ac:dyDescent="0.25">
      <c r="A27" s="79" t="s">
        <v>384</v>
      </c>
      <c r="B27" s="79" t="s">
        <v>385</v>
      </c>
      <c r="C27" s="80" t="s">
        <v>350</v>
      </c>
      <c r="D27" s="79" t="s">
        <v>386</v>
      </c>
      <c r="E27" s="80" t="s">
        <v>352</v>
      </c>
      <c r="F27" s="79" t="s">
        <v>387</v>
      </c>
      <c r="G27" s="105" t="s">
        <v>354</v>
      </c>
      <c r="H27" s="79" t="s">
        <v>206</v>
      </c>
      <c r="I27" s="80" t="str">
        <f>IF(ISBLANK(H27),"",VLOOKUP(H27,[1]Útmutató!$B$8:$C$11,2,FALSE))</f>
        <v>signature with qualification</v>
      </c>
      <c r="J27" s="79" t="s">
        <v>388</v>
      </c>
      <c r="K27" s="80" t="s">
        <v>356</v>
      </c>
      <c r="L27" s="79" t="s">
        <v>389</v>
      </c>
    </row>
    <row r="28" spans="1:12" ht="384.75" x14ac:dyDescent="0.25">
      <c r="A28" s="79" t="s">
        <v>390</v>
      </c>
      <c r="B28" s="79" t="s">
        <v>391</v>
      </c>
      <c r="C28" s="82" t="s">
        <v>201</v>
      </c>
      <c r="D28" s="79" t="s">
        <v>392</v>
      </c>
      <c r="E28" s="80" t="s">
        <v>393</v>
      </c>
      <c r="F28" s="79" t="s">
        <v>394</v>
      </c>
      <c r="G28" s="105" t="s">
        <v>395</v>
      </c>
      <c r="H28" s="79" t="s">
        <v>206</v>
      </c>
      <c r="I28" s="80" t="str">
        <f>IF(ISBLANK(H28),"",VLOOKUP(H28,[1]Útmutató!$B$8:$C$11,2,FALSE))</f>
        <v>signature with qualification</v>
      </c>
      <c r="J28" s="79" t="s">
        <v>207</v>
      </c>
      <c r="K28" s="80" t="s">
        <v>396</v>
      </c>
      <c r="L28" s="79" t="s">
        <v>209</v>
      </c>
    </row>
    <row r="29" spans="1:12" ht="256.5" x14ac:dyDescent="0.25">
      <c r="A29" s="79" t="s">
        <v>397</v>
      </c>
      <c r="B29" s="79" t="s">
        <v>109</v>
      </c>
      <c r="C29" s="80" t="s">
        <v>359</v>
      </c>
      <c r="D29" s="79" t="s">
        <v>360</v>
      </c>
      <c r="E29" s="80" t="s">
        <v>361</v>
      </c>
      <c r="F29" s="106" t="s">
        <v>362</v>
      </c>
      <c r="G29" s="105" t="s">
        <v>363</v>
      </c>
      <c r="H29" s="79" t="s">
        <v>364</v>
      </c>
      <c r="I29" s="80" t="s">
        <v>365</v>
      </c>
      <c r="J29" s="79" t="s">
        <v>398</v>
      </c>
      <c r="K29" s="107" t="s">
        <v>399</v>
      </c>
      <c r="L29" s="79" t="s">
        <v>368</v>
      </c>
    </row>
    <row r="30" spans="1:12" ht="256.5" x14ac:dyDescent="0.25">
      <c r="A30" s="79" t="s">
        <v>175</v>
      </c>
      <c r="B30" s="79" t="s">
        <v>109</v>
      </c>
      <c r="C30" s="80" t="s">
        <v>359</v>
      </c>
      <c r="D30" s="79" t="s">
        <v>360</v>
      </c>
      <c r="E30" s="80" t="s">
        <v>361</v>
      </c>
      <c r="F30" s="106" t="s">
        <v>362</v>
      </c>
      <c r="G30" s="105" t="s">
        <v>363</v>
      </c>
      <c r="H30" s="79" t="s">
        <v>364</v>
      </c>
      <c r="I30" s="80" t="s">
        <v>365</v>
      </c>
      <c r="J30" s="79" t="s">
        <v>398</v>
      </c>
      <c r="K30" s="107" t="s">
        <v>399</v>
      </c>
      <c r="L30" s="79" t="s">
        <v>368</v>
      </c>
    </row>
    <row r="31" spans="1:12" ht="327.75" x14ac:dyDescent="0.25">
      <c r="A31" s="79" t="s">
        <v>174</v>
      </c>
      <c r="B31" s="79" t="s">
        <v>400</v>
      </c>
      <c r="C31" s="80" t="s">
        <v>401</v>
      </c>
      <c r="D31" s="79" t="s">
        <v>402</v>
      </c>
      <c r="E31" s="80" t="s">
        <v>403</v>
      </c>
      <c r="F31" s="106" t="s">
        <v>404</v>
      </c>
      <c r="G31" s="105" t="s">
        <v>405</v>
      </c>
      <c r="H31" s="79" t="s">
        <v>206</v>
      </c>
      <c r="I31" s="80" t="s">
        <v>406</v>
      </c>
      <c r="J31" s="79" t="s">
        <v>280</v>
      </c>
      <c r="K31" s="107" t="s">
        <v>407</v>
      </c>
      <c r="L31" s="79" t="s">
        <v>408</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MA MSc utáni tanár 2 félév</vt:lpstr>
      <vt:lpstr>Munka1</vt:lpstr>
      <vt:lpstr>'MA MSc utáni tanár 2 félév'!Nyomtatási_terület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2023-08-25T13:52:03Z</cp:lastPrinted>
  <dcterms:created xsi:type="dcterms:W3CDTF">2023-08-15T07:33:54Z</dcterms:created>
  <dcterms:modified xsi:type="dcterms:W3CDTF">2024-07-23T13:24:58Z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